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5255" windowHeight="7935"/>
  </bookViews>
  <sheets>
    <sheet name="Споредба на портф.на јав.долг" sheetId="1" r:id="rId1"/>
    <sheet name="Пов.с-дства по осн.надв.јав.дол" sheetId="2" r:id="rId2"/>
    <sheet name="Нето емис.на држ.хартии од вред" sheetId="3" r:id="rId3"/>
    <sheet name="Прос.кам.стап.ДХВ без дев.клауз" sheetId="4" r:id="rId4"/>
    <sheet name="Прос.кам.стап.ДХВ со дев.клаузу" sheetId="5" r:id="rId5"/>
    <sheet name="Сервисирање на вк.јавен долг" sheetId="6" r:id="rId6"/>
    <sheet name="Вк. јавен долг" sheetId="7" r:id="rId7"/>
    <sheet name="Инд.за риз.на портф.на држ,долг" sheetId="8" r:id="rId8"/>
    <sheet name="Надвор.јав.долг по кред. и долж" sheetId="9" r:id="rId9"/>
    <sheet name="Внатреш. јавен долг" sheetId="10" r:id="rId10"/>
    <sheet name="Состојба на држ и јавен долг " sheetId="11" r:id="rId11"/>
  </sheets>
  <calcPr calcId="124519"/>
  <fileRecoveryPr repairLoad="1"/>
</workbook>
</file>

<file path=xl/calcChain.xml><?xml version="1.0" encoding="utf-8"?>
<calcChain xmlns="http://schemas.openxmlformats.org/spreadsheetml/2006/main">
  <c r="I20" i="9"/>
  <c r="G20"/>
  <c r="D22" i="11"/>
  <c r="E22"/>
  <c r="F22"/>
  <c r="G22"/>
  <c r="H22"/>
  <c r="I22"/>
  <c r="M22"/>
  <c r="N22"/>
  <c r="O22"/>
  <c r="P22"/>
  <c r="Q22"/>
  <c r="C22"/>
  <c r="C5"/>
  <c r="F27" i="9"/>
  <c r="F8"/>
  <c r="F7"/>
  <c r="D25"/>
  <c r="G25"/>
  <c r="H25"/>
  <c r="I25"/>
  <c r="C25"/>
  <c r="D23"/>
  <c r="E23"/>
  <c r="F23"/>
  <c r="G23"/>
  <c r="H23"/>
  <c r="I23"/>
  <c r="D20"/>
  <c r="E20"/>
  <c r="F20"/>
  <c r="H20"/>
  <c r="G8"/>
  <c r="G7" s="1"/>
  <c r="C6" i="2"/>
  <c r="C18"/>
  <c r="C8"/>
  <c r="C20"/>
  <c r="C10"/>
  <c r="C7" i="9"/>
  <c r="C8"/>
  <c r="C23"/>
  <c r="C20"/>
  <c r="F5" i="7"/>
  <c r="E9"/>
  <c r="D9"/>
  <c r="G11" i="6"/>
  <c r="G8"/>
  <c r="F11"/>
  <c r="F8"/>
  <c r="E11"/>
  <c r="E8"/>
  <c r="D11"/>
  <c r="D8"/>
  <c r="C11"/>
  <c r="C8"/>
  <c r="G5" i="3"/>
  <c r="F5"/>
  <c r="E5"/>
  <c r="C7" i="2"/>
  <c r="I9" i="7"/>
  <c r="I5"/>
  <c r="H5"/>
  <c r="G5"/>
  <c r="D5"/>
</calcChain>
</file>

<file path=xl/sharedStrings.xml><?xml version="1.0" encoding="utf-8"?>
<sst xmlns="http://schemas.openxmlformats.org/spreadsheetml/2006/main" count="223" uniqueCount="158">
  <si>
    <t>да не надминува 40%</t>
  </si>
  <si>
    <t>32,9%*</t>
  </si>
  <si>
    <t>28,6%</t>
  </si>
  <si>
    <t>да не надминува 30%</t>
  </si>
  <si>
    <t>4,4%</t>
  </si>
  <si>
    <t>да не надминува 10%</t>
  </si>
  <si>
    <t>долг во евра-65,2%**</t>
  </si>
  <si>
    <t>Параметри на портфолиото на јавниот долг заклучно со декември 2011 година*</t>
  </si>
  <si>
    <t>Лимити за периодот 2010 до 2012 година</t>
  </si>
  <si>
    <t>Однос меѓу вкупниот јавен долг и БДП</t>
  </si>
  <si>
    <t>Однос меѓу државниот долг и БДП</t>
  </si>
  <si>
    <t>Однос меѓу вкупно гарантираниот долг и БДП</t>
  </si>
  <si>
    <t>Учество на евро долгот во вкупниот јавен долг</t>
  </si>
  <si>
    <t>да не биде под ниво од 70%</t>
  </si>
  <si>
    <t>Споредба на портфолиото на јавниот долг и квантитативните таргети утврдени во Стратегијата за управување со јавен долг 2010-2012</t>
  </si>
  <si>
    <t>Повлечени средства</t>
  </si>
  <si>
    <t>Во милиони евра</t>
  </si>
  <si>
    <t>јан-дек 2011</t>
  </si>
  <si>
    <t>Повлекувања по основ на кредити на вкупен јавен долг</t>
  </si>
  <si>
    <t>Повлекувања по основ на кредити на државен долг</t>
  </si>
  <si>
    <t>Долг на централна влада</t>
  </si>
  <si>
    <t>Официјални кредитори</t>
  </si>
  <si>
    <t>Мултилатерални кредитори</t>
  </si>
  <si>
    <t>ИБРД</t>
  </si>
  <si>
    <t>ЦЕДБ</t>
  </si>
  <si>
    <t>ЕБРД</t>
  </si>
  <si>
    <t>ЕИБ</t>
  </si>
  <si>
    <t>ММФ</t>
  </si>
  <si>
    <t>Билатерални кредитори</t>
  </si>
  <si>
    <t>Приватни кредитори</t>
  </si>
  <si>
    <t>Повлекувања по основ на кредити на јавни претпријатија</t>
  </si>
  <si>
    <t>Повлекувања по основ на веќе склучени и новосклучени кредити по кредитори и нивоа на јавен долг</t>
  </si>
  <si>
    <t>Повлечени средства по основ на надворешен јавен долг</t>
  </si>
  <si>
    <t>Вкупно</t>
  </si>
  <si>
    <t>Q1-2011</t>
  </si>
  <si>
    <t>Q2-2011</t>
  </si>
  <si>
    <t>Q3-2011</t>
  </si>
  <si>
    <t>Q4-2011</t>
  </si>
  <si>
    <t>I</t>
  </si>
  <si>
    <t>хартии од вредност</t>
  </si>
  <si>
    <t>3-месечни ДЗ</t>
  </si>
  <si>
    <t>6-месечни ДЗ</t>
  </si>
  <si>
    <t>12-месечни ДЗ</t>
  </si>
  <si>
    <t>2-годишна ДО</t>
  </si>
  <si>
    <t>3-годишна ДО</t>
  </si>
  <si>
    <t>5-годишна ДО</t>
  </si>
  <si>
    <t>II</t>
  </si>
  <si>
    <t>I+II</t>
  </si>
  <si>
    <t>Нето издадени континуирани државни</t>
  </si>
  <si>
    <t>10-та емисија на обврзница за денационализација*</t>
  </si>
  <si>
    <t>Вкупно Q1-Q4-2011</t>
  </si>
  <si>
    <t>Нето емисија на континуирани државни хартии од вредност и структурни обврзници (во милиони евра)</t>
  </si>
  <si>
    <t>Јануари</t>
  </si>
  <si>
    <t>Февруари</t>
  </si>
  <si>
    <t>Март</t>
  </si>
  <si>
    <t>Април</t>
  </si>
  <si>
    <t>Мај</t>
  </si>
  <si>
    <t>Јуни</t>
  </si>
  <si>
    <t>Јули</t>
  </si>
  <si>
    <t>Август</t>
  </si>
  <si>
    <t>Септември</t>
  </si>
  <si>
    <t>Октомври</t>
  </si>
  <si>
    <t>Ноември</t>
  </si>
  <si>
    <t>Декември</t>
  </si>
  <si>
    <t>Датум на одржување на аукциите</t>
  </si>
  <si>
    <t>Каматна стапка на 3-месечни ДЗ</t>
  </si>
  <si>
    <t>Каматна стапка на 6-месечни ДЗ</t>
  </si>
  <si>
    <t>Каматна стапка на 5-годишни ДО</t>
  </si>
  <si>
    <t>Просечни каматни стапки на ДХВ без девизна клаузула во 2011 година</t>
  </si>
  <si>
    <t>Просечни каматни стапки на ДХВ со девизна клаузула во 2011 година</t>
  </si>
  <si>
    <t>Квартал 1</t>
  </si>
  <si>
    <t>Квартал 2</t>
  </si>
  <si>
    <t>Квартал 3</t>
  </si>
  <si>
    <t>Квартал 4</t>
  </si>
  <si>
    <t>Основ</t>
  </si>
  <si>
    <t>Камата по основа на надворешен јавен долг</t>
  </si>
  <si>
    <t>Камата по основа на внатрешен јавен долг</t>
  </si>
  <si>
    <t>Вкупно камата по основа на вкупен јавен долг</t>
  </si>
  <si>
    <t>Главница по основа на надворешен јавен долг</t>
  </si>
  <si>
    <t>Главница по основа на внатрешен јавен долг</t>
  </si>
  <si>
    <t>Вкупно главница по основа на вкупен јавен долг</t>
  </si>
  <si>
    <t>Отплати по основ на вкупен јавен долг за 2011 година (во милиони евра)</t>
  </si>
  <si>
    <t>Сервисирање на вкупниот јавен долг</t>
  </si>
  <si>
    <t>(во милиони ЕУР)</t>
  </si>
  <si>
    <t>година</t>
  </si>
  <si>
    <t>НАДВОРЕШЕН ЈАВЕН ДОЛГ</t>
  </si>
  <si>
    <t>Државен долг</t>
  </si>
  <si>
    <t>Централна банка</t>
  </si>
  <si>
    <t>Јавни претпријатија</t>
  </si>
  <si>
    <t>ДОМАШЕН ЈАВЕН ДОЛГ</t>
  </si>
  <si>
    <t>Јавни претпријатијa</t>
  </si>
  <si>
    <t>Државен долг (Долг на општа Влада)</t>
  </si>
  <si>
    <t>ВКУПЕН ЈАВЕН ДОЛГ (GFS И ЗАКОНОТ ЗА ЈАВЕН ДОЛГ)</t>
  </si>
  <si>
    <t>Вкупен јавен долг како % од бруто домашен производ</t>
  </si>
  <si>
    <t>Државен долг како % од бруто домашен производ</t>
  </si>
  <si>
    <t>Вкупен јавен долг според методологијата GFS и Законот за јавен долг</t>
  </si>
  <si>
    <t>Внатрешен долг</t>
  </si>
  <si>
    <t>Надворешен долг</t>
  </si>
  <si>
    <t>Вкупен државен долг</t>
  </si>
  <si>
    <t>Просечно време на достасување - ATM (во години)</t>
  </si>
  <si>
    <t xml:space="preserve"> Просечно време до рефиксирање - ATR (во години)</t>
  </si>
  <si>
    <t>Индикатори за ризик на портфолиото на државниот долг</t>
  </si>
  <si>
    <t>31.12.05</t>
  </si>
  <si>
    <t>31.12.06</t>
  </si>
  <si>
    <t>31.12.07</t>
  </si>
  <si>
    <t>31.12.08</t>
  </si>
  <si>
    <t>31.12.09</t>
  </si>
  <si>
    <t>31.12.10</t>
  </si>
  <si>
    <t>31.12.11</t>
  </si>
  <si>
    <t>Надворешен јавен долг</t>
  </si>
  <si>
    <t>ИДА</t>
  </si>
  <si>
    <t>ИФАД</t>
  </si>
  <si>
    <t>ЕУ</t>
  </si>
  <si>
    <t>Непрограмиран долг</t>
  </si>
  <si>
    <t>Новосклучени кредити</t>
  </si>
  <si>
    <t>Еврообврзница</t>
  </si>
  <si>
    <t>Останати приватни кредитори</t>
  </si>
  <si>
    <t>НБРМ</t>
  </si>
  <si>
    <t>ЕУРОФИМА</t>
  </si>
  <si>
    <t>Влада на Република Македонија</t>
  </si>
  <si>
    <t>Надворешен јавен долг по кредитори и должници (во милиони евра)</t>
  </si>
  <si>
    <t>(во милиони евра)</t>
  </si>
  <si>
    <t>Внатрешен јавен долг</t>
  </si>
  <si>
    <t>Долг на Централна влада</t>
  </si>
  <si>
    <t>Општини</t>
  </si>
  <si>
    <t>Јавни претријатија</t>
  </si>
  <si>
    <t>Структурни обврзници</t>
  </si>
  <si>
    <t>Обврзница за селективни кредити</t>
  </si>
  <si>
    <t>Обврзница за приватизација на Стопанска банка</t>
  </si>
  <si>
    <t>Обврзница за старо девизно штедење</t>
  </si>
  <si>
    <t>Обврзница за денационализација</t>
  </si>
  <si>
    <t>Континуирани државни хартии од вредност</t>
  </si>
  <si>
    <t>Внатрешен јавен долг според методологијата GFS и Законот за јавен долг</t>
  </si>
  <si>
    <t>во милиони евра</t>
  </si>
  <si>
    <t>Q1-2015</t>
  </si>
  <si>
    <t>Q2-2015</t>
  </si>
  <si>
    <t>ДРЖАВЕН ДОЛГ (Централна Влада, Јавни Фондови и Општини)</t>
  </si>
  <si>
    <t>Надворешен државен долг*</t>
  </si>
  <si>
    <t>Централна Влада</t>
  </si>
  <si>
    <t>Јавни Фондови</t>
  </si>
  <si>
    <t>Внатрешен државен долг</t>
  </si>
  <si>
    <t>Обврзница за санација на Стопанска банка</t>
  </si>
  <si>
    <t>Обврзница за денационализација (I-XIV емисија)</t>
  </si>
  <si>
    <t>од кои Трезорски записи за монетарни цели</t>
  </si>
  <si>
    <t>Државен долг како % од бруто - домашен производ**</t>
  </si>
  <si>
    <t>Гарантиран долг на јавни претпријатија и акционерски друштва во државна сопственост</t>
  </si>
  <si>
    <t>ЈАВЕН ДОЛГ</t>
  </si>
  <si>
    <t>Надворешен јавен долг*</t>
  </si>
  <si>
    <t>Јавен долг како % од бруто - домашен производ**</t>
  </si>
  <si>
    <t>Состојба на државен и јавен долг заклучно со 30.06.2015 година</t>
  </si>
  <si>
    <t>*Извор: НБРМ</t>
  </si>
  <si>
    <t>** Податоците за бруто-домашниот производ заклучно со 2014 година се официјални податоци на Државниот завод за статистика (објавени на 13.03.2015).</t>
  </si>
  <si>
    <t>Вистинскиот збир е 1,027,800,000</t>
  </si>
  <si>
    <t>вистински збор е 754,600,000</t>
  </si>
  <si>
    <r>
      <t xml:space="preserve">вистински збор е 973,800,000 </t>
    </r>
    <r>
      <rPr>
        <sz val="11"/>
        <color rgb="FF7030A0"/>
        <rFont val="Calibri"/>
        <family val="2"/>
        <scheme val="minor"/>
      </rPr>
      <t>вистински збор е 755,100,000</t>
    </r>
  </si>
  <si>
    <t>Вистинскиот збир е 1,772,300,000</t>
  </si>
  <si>
    <t>Вистинскиот збир е 1,936,200,000</t>
  </si>
  <si>
    <t>Вистинскиот збир е 2,414,800,000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</si>
</sst>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7030A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sz val="11"/>
      <color rgb="FFFF33CC"/>
      <name val="Calibri"/>
      <family val="2"/>
      <scheme val="minor"/>
    </font>
    <font>
      <b/>
      <sz val="11"/>
      <color rgb="FFFF33CC"/>
      <name val="Calibri"/>
      <family val="2"/>
      <scheme val="minor"/>
    </font>
    <font>
      <sz val="11"/>
      <color theme="8" tint="-0.499984740745262"/>
      <name val="Calibri"/>
      <family val="2"/>
      <scheme val="minor"/>
    </font>
    <font>
      <sz val="11"/>
      <color rgb="FF00B050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9" fontId="0" fillId="0" borderId="0" xfId="0" applyNumberFormat="1"/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horizontal="right" vertical="center" wrapText="1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right"/>
    </xf>
    <xf numFmtId="0" fontId="0" fillId="0" borderId="1" xfId="0" applyBorder="1" applyAlignment="1">
      <alignment horizontal="left" vertical="center" wrapText="1"/>
    </xf>
    <xf numFmtId="0" fontId="2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/>
    </xf>
    <xf numFmtId="0" fontId="0" fillId="5" borderId="1" xfId="0" applyFill="1" applyBorder="1"/>
    <xf numFmtId="0" fontId="2" fillId="2" borderId="1" xfId="0" applyFont="1" applyFill="1" applyBorder="1" applyAlignment="1">
      <alignment horizontal="left" vertical="center" wrapText="1"/>
    </xf>
    <xf numFmtId="0" fontId="0" fillId="6" borderId="1" xfId="0" applyFill="1" applyBorder="1"/>
    <xf numFmtId="0" fontId="0" fillId="7" borderId="1" xfId="0" applyFill="1" applyBorder="1" applyAlignment="1">
      <alignment horizontal="left" vertical="center" wrapText="1"/>
    </xf>
    <xf numFmtId="0" fontId="2" fillId="9" borderId="1" xfId="0" applyFont="1" applyFill="1" applyBorder="1"/>
    <xf numFmtId="0" fontId="2" fillId="9" borderId="1" xfId="0" applyFont="1" applyFill="1" applyBorder="1" applyAlignment="1">
      <alignment horizontal="center" vertical="center"/>
    </xf>
    <xf numFmtId="0" fontId="2" fillId="4" borderId="1" xfId="0" applyFont="1" applyFill="1" applyBorder="1"/>
    <xf numFmtId="0" fontId="2" fillId="4" borderId="1" xfId="0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2" fillId="4" borderId="1" xfId="0" applyFont="1" applyFill="1" applyBorder="1" applyAlignment="1">
      <alignment horizontal="left" vertical="center" wrapText="1"/>
    </xf>
    <xf numFmtId="0" fontId="2" fillId="1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" fillId="0" borderId="0" xfId="0" applyFont="1"/>
    <xf numFmtId="0" fontId="6" fillId="0" borderId="0" xfId="0" applyFont="1"/>
    <xf numFmtId="0" fontId="2" fillId="12" borderId="1" xfId="0" applyFont="1" applyFill="1" applyBorder="1"/>
    <xf numFmtId="0" fontId="2" fillId="10" borderId="1" xfId="0" applyFont="1" applyFill="1" applyBorder="1"/>
    <xf numFmtId="0" fontId="2" fillId="3" borderId="1" xfId="0" applyFont="1" applyFill="1" applyBorder="1"/>
    <xf numFmtId="0" fontId="2" fillId="3" borderId="1" xfId="0" applyFont="1" applyFill="1" applyBorder="1" applyAlignment="1">
      <alignment horizontal="right"/>
    </xf>
    <xf numFmtId="0" fontId="2" fillId="3" borderId="1" xfId="0" applyFont="1" applyFill="1" applyBorder="1" applyAlignment="1">
      <alignment horizontal="right" vertical="center" wrapText="1"/>
    </xf>
    <xf numFmtId="0" fontId="0" fillId="0" borderId="8" xfId="0" applyBorder="1"/>
    <xf numFmtId="0" fontId="0" fillId="0" borderId="10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8" xfId="0" applyBorder="1" applyAlignment="1">
      <alignment horizontal="right"/>
    </xf>
    <xf numFmtId="0" fontId="0" fillId="0" borderId="8" xfId="0" applyBorder="1" applyAlignment="1">
      <alignment horizontal="center"/>
    </xf>
    <xf numFmtId="0" fontId="0" fillId="0" borderId="8" xfId="0" applyBorder="1" applyAlignment="1">
      <alignment horizontal="righ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3" fontId="0" fillId="0" borderId="4" xfId="0" applyNumberFormat="1" applyBorder="1" applyAlignment="1">
      <alignment horizontal="right"/>
    </xf>
    <xf numFmtId="3" fontId="0" fillId="0" borderId="14" xfId="0" applyNumberFormat="1" applyBorder="1" applyAlignment="1">
      <alignment horizontal="right"/>
    </xf>
    <xf numFmtId="3" fontId="0" fillId="0" borderId="1" xfId="0" applyNumberFormat="1" applyBorder="1" applyAlignment="1">
      <alignment horizontal="right"/>
    </xf>
    <xf numFmtId="3" fontId="0" fillId="0" borderId="9" xfId="0" applyNumberFormat="1" applyBorder="1" applyAlignment="1">
      <alignment horizontal="right"/>
    </xf>
    <xf numFmtId="3" fontId="0" fillId="0" borderId="11" xfId="0" applyNumberFormat="1" applyBorder="1" applyAlignment="1">
      <alignment horizontal="right"/>
    </xf>
    <xf numFmtId="3" fontId="0" fillId="0" borderId="12" xfId="0" applyNumberFormat="1" applyBorder="1" applyAlignment="1">
      <alignment horizontal="right"/>
    </xf>
    <xf numFmtId="3" fontId="0" fillId="6" borderId="1" xfId="0" applyNumberFormat="1" applyFill="1" applyBorder="1"/>
    <xf numFmtId="3" fontId="2" fillId="2" borderId="1" xfId="0" applyNumberFormat="1" applyFont="1" applyFill="1" applyBorder="1"/>
    <xf numFmtId="3" fontId="0" fillId="7" borderId="1" xfId="0" applyNumberFormat="1" applyFill="1" applyBorder="1"/>
    <xf numFmtId="3" fontId="0" fillId="0" borderId="1" xfId="0" applyNumberFormat="1" applyBorder="1"/>
    <xf numFmtId="3" fontId="0" fillId="0" borderId="0" xfId="0" applyNumberFormat="1"/>
    <xf numFmtId="3" fontId="2" fillId="4" borderId="1" xfId="0" applyNumberFormat="1" applyFont="1" applyFill="1" applyBorder="1"/>
    <xf numFmtId="3" fontId="2" fillId="9" borderId="1" xfId="0" applyNumberFormat="1" applyFont="1" applyFill="1" applyBorder="1"/>
    <xf numFmtId="3" fontId="3" fillId="9" borderId="1" xfId="0" applyNumberFormat="1" applyFont="1" applyFill="1" applyBorder="1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4" fillId="0" borderId="0" xfId="0" applyFont="1"/>
    <xf numFmtId="0" fontId="4" fillId="0" borderId="0" xfId="0" applyFont="1" applyAlignment="1">
      <alignment horizontal="center" vertical="center" wrapText="1"/>
    </xf>
    <xf numFmtId="3" fontId="5" fillId="9" borderId="1" xfId="0" applyNumberFormat="1" applyFont="1" applyFill="1" applyBorder="1"/>
    <xf numFmtId="3" fontId="2" fillId="4" borderId="1" xfId="0" applyNumberFormat="1" applyFont="1" applyFill="1" applyBorder="1" applyAlignment="1">
      <alignment horizontal="right"/>
    </xf>
    <xf numFmtId="3" fontId="7" fillId="9" borderId="1" xfId="0" applyNumberFormat="1" applyFont="1" applyFill="1" applyBorder="1"/>
    <xf numFmtId="3" fontId="2" fillId="3" borderId="1" xfId="0" applyNumberFormat="1" applyFont="1" applyFill="1" applyBorder="1"/>
    <xf numFmtId="0" fontId="0" fillId="12" borderId="1" xfId="0" applyFill="1" applyBorder="1"/>
    <xf numFmtId="3" fontId="0" fillId="12" borderId="1" xfId="0" applyNumberFormat="1" applyFill="1" applyBorder="1"/>
    <xf numFmtId="3" fontId="1" fillId="0" borderId="0" xfId="0" applyNumberFormat="1" applyFont="1" applyAlignment="1">
      <alignment horizontal="center" wrapText="1"/>
    </xf>
    <xf numFmtId="3" fontId="8" fillId="0" borderId="0" xfId="0" applyNumberFormat="1" applyFont="1" applyAlignment="1">
      <alignment horizontal="center" wrapText="1"/>
    </xf>
    <xf numFmtId="3" fontId="9" fillId="0" borderId="0" xfId="0" applyNumberFormat="1" applyFont="1" applyAlignment="1">
      <alignment horizontal="center" wrapText="1"/>
    </xf>
    <xf numFmtId="3" fontId="9" fillId="0" borderId="0" xfId="0" applyNumberFormat="1" applyFont="1" applyAlignment="1">
      <alignment horizontal="center" vertical="center" wrapText="1"/>
    </xf>
    <xf numFmtId="3" fontId="0" fillId="5" borderId="1" xfId="0" applyNumberFormat="1" applyFill="1" applyBorder="1"/>
    <xf numFmtId="3" fontId="2" fillId="3" borderId="1" xfId="0" applyNumberFormat="1" applyFont="1" applyFill="1" applyBorder="1" applyAlignment="1">
      <alignment horizontal="right"/>
    </xf>
    <xf numFmtId="0" fontId="2" fillId="6" borderId="8" xfId="0" applyFont="1" applyFill="1" applyBorder="1"/>
    <xf numFmtId="3" fontId="0" fillId="6" borderId="1" xfId="0" applyNumberFormat="1" applyFill="1" applyBorder="1" applyAlignment="1">
      <alignment horizontal="right"/>
    </xf>
    <xf numFmtId="0" fontId="2" fillId="13" borderId="8" xfId="0" applyFont="1" applyFill="1" applyBorder="1"/>
    <xf numFmtId="3" fontId="0" fillId="13" borderId="1" xfId="0" applyNumberFormat="1" applyFill="1" applyBorder="1" applyAlignment="1">
      <alignment horizontal="right"/>
    </xf>
    <xf numFmtId="3" fontId="0" fillId="13" borderId="9" xfId="0" applyNumberFormat="1" applyFill="1" applyBorder="1" applyAlignment="1">
      <alignment horizontal="right"/>
    </xf>
    <xf numFmtId="0" fontId="0" fillId="15" borderId="8" xfId="0" applyFill="1" applyBorder="1"/>
    <xf numFmtId="3" fontId="0" fillId="15" borderId="1" xfId="0" applyNumberFormat="1" applyFill="1" applyBorder="1" applyAlignment="1">
      <alignment horizontal="right"/>
    </xf>
    <xf numFmtId="3" fontId="0" fillId="15" borderId="9" xfId="0" applyNumberFormat="1" applyFill="1" applyBorder="1" applyAlignment="1">
      <alignment horizontal="right"/>
    </xf>
    <xf numFmtId="3" fontId="1" fillId="6" borderId="1" xfId="0" applyNumberFormat="1" applyFont="1" applyFill="1" applyBorder="1" applyAlignment="1">
      <alignment horizontal="right"/>
    </xf>
    <xf numFmtId="3" fontId="1" fillId="0" borderId="0" xfId="0" applyNumberFormat="1" applyFont="1" applyAlignment="1">
      <alignment horizontal="center" vertical="center" wrapText="1"/>
    </xf>
    <xf numFmtId="3" fontId="9" fillId="0" borderId="0" xfId="0" applyNumberFormat="1" applyFont="1" applyAlignment="1">
      <alignment horizontal="center" vertical="center"/>
    </xf>
    <xf numFmtId="0" fontId="9" fillId="0" borderId="0" xfId="0" applyFont="1"/>
    <xf numFmtId="0" fontId="0" fillId="0" borderId="2" xfId="0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9" borderId="3" xfId="0" applyFont="1" applyFill="1" applyBorder="1" applyAlignment="1">
      <alignment horizontal="center" vertical="center" wrapText="1"/>
    </xf>
    <xf numFmtId="0" fontId="2" fillId="9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2" fillId="11" borderId="5" xfId="0" applyFont="1" applyFill="1" applyBorder="1" applyAlignment="1">
      <alignment horizontal="center" vertical="center" wrapText="1"/>
    </xf>
    <xf numFmtId="0" fontId="2" fillId="11" borderId="6" xfId="0" applyFont="1" applyFill="1" applyBorder="1" applyAlignment="1">
      <alignment horizontal="center" vertical="center" wrapText="1"/>
    </xf>
    <xf numFmtId="0" fontId="2" fillId="11" borderId="7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3" fontId="0" fillId="13" borderId="1" xfId="0" applyNumberFormat="1" applyFont="1" applyFill="1" applyBorder="1" applyAlignment="1">
      <alignment horizontal="right"/>
    </xf>
    <xf numFmtId="3" fontId="0" fillId="0" borderId="1" xfId="0" applyNumberFormat="1" applyFont="1" applyBorder="1" applyAlignment="1">
      <alignment horizontal="right"/>
    </xf>
    <xf numFmtId="3" fontId="0" fillId="15" borderId="1" xfId="0" applyNumberFormat="1" applyFont="1" applyFill="1" applyBorder="1" applyAlignment="1">
      <alignment horizontal="right"/>
    </xf>
    <xf numFmtId="0" fontId="0" fillId="3" borderId="1" xfId="0" applyFont="1" applyFill="1" applyBorder="1" applyAlignment="1">
      <alignment horizontal="left" vertical="center" wrapText="1"/>
    </xf>
    <xf numFmtId="3" fontId="0" fillId="3" borderId="1" xfId="0" applyNumberFormat="1" applyFont="1" applyFill="1" applyBorder="1"/>
    <xf numFmtId="0" fontId="0" fillId="14" borderId="1" xfId="0" applyFont="1" applyFill="1" applyBorder="1"/>
    <xf numFmtId="3" fontId="0" fillId="14" borderId="1" xfId="0" applyNumberFormat="1" applyFont="1" applyFill="1" applyBorder="1"/>
    <xf numFmtId="0" fontId="0" fillId="8" borderId="1" xfId="0" applyFont="1" applyFill="1" applyBorder="1"/>
    <xf numFmtId="3" fontId="0" fillId="8" borderId="1" xfId="0" applyNumberFormat="1" applyFont="1" applyFill="1" applyBorder="1"/>
    <xf numFmtId="0" fontId="0" fillId="0" borderId="1" xfId="0" applyFont="1" applyBorder="1" applyAlignment="1">
      <alignment horizontal="right"/>
    </xf>
    <xf numFmtId="3" fontId="0" fillId="0" borderId="1" xfId="0" applyNumberFormat="1" applyFont="1" applyBorder="1"/>
    <xf numFmtId="0" fontId="0" fillId="0" borderId="1" xfId="0" applyFont="1" applyFill="1" applyBorder="1" applyAlignment="1">
      <alignment horizontal="right"/>
    </xf>
    <xf numFmtId="3" fontId="0" fillId="0" borderId="1" xfId="0" applyNumberFormat="1" applyFont="1" applyFill="1" applyBorder="1"/>
    <xf numFmtId="0" fontId="0" fillId="0" borderId="1" xfId="0" applyFont="1" applyBorder="1"/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33CC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590550</xdr:colOff>
      <xdr:row>3</xdr:row>
      <xdr:rowOff>0</xdr:rowOff>
    </xdr:from>
    <xdr:to>
      <xdr:col>10</xdr:col>
      <xdr:colOff>600075</xdr:colOff>
      <xdr:row>3</xdr:row>
      <xdr:rowOff>9525</xdr:rowOff>
    </xdr:to>
    <xdr:sp macro="" textlink="">
      <xdr:nvSpPr>
        <xdr:cNvPr id="4098" name="Rectangle 2"/>
        <xdr:cNvSpPr>
          <a:spLocks noChangeArrowheads="1"/>
        </xdr:cNvSpPr>
      </xdr:nvSpPr>
      <xdr:spPr bwMode="auto">
        <a:xfrm>
          <a:off x="6686550" y="381000"/>
          <a:ext cx="9525" cy="9525"/>
        </a:xfrm>
        <a:prstGeom prst="rect">
          <a:avLst/>
        </a:prstGeom>
        <a:solidFill>
          <a:srgbClr val="0099FF"/>
        </a:solidFill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D10"/>
  <sheetViews>
    <sheetView tabSelected="1" workbookViewId="0">
      <selection activeCell="B3" sqref="B3"/>
    </sheetView>
  </sheetViews>
  <sheetFormatPr defaultRowHeight="15"/>
  <cols>
    <col min="2" max="2" width="25.7109375" customWidth="1"/>
    <col min="3" max="3" width="25.5703125" customWidth="1"/>
    <col min="4" max="4" width="23.42578125" customWidth="1"/>
  </cols>
  <sheetData>
    <row r="2" spans="2:4" ht="31.5" customHeight="1">
      <c r="B2" s="85" t="s">
        <v>14</v>
      </c>
      <c r="C2" s="85"/>
      <c r="D2" s="85"/>
    </row>
    <row r="3" spans="2:4" ht="65.25" customHeight="1">
      <c r="B3" s="7"/>
      <c r="C3" s="8" t="s">
        <v>7</v>
      </c>
      <c r="D3" s="8" t="s">
        <v>8</v>
      </c>
    </row>
    <row r="4" spans="2:4" ht="31.5" customHeight="1">
      <c r="B4" s="3" t="s">
        <v>9</v>
      </c>
      <c r="C4" s="4" t="s">
        <v>1</v>
      </c>
      <c r="D4" s="5" t="s">
        <v>0</v>
      </c>
    </row>
    <row r="5" spans="2:4" ht="33" customHeight="1">
      <c r="B5" s="3" t="s">
        <v>10</v>
      </c>
      <c r="C5" s="4" t="s">
        <v>2</v>
      </c>
      <c r="D5" s="5" t="s">
        <v>3</v>
      </c>
    </row>
    <row r="6" spans="2:4" ht="43.5" customHeight="1">
      <c r="B6" s="3" t="s">
        <v>11</v>
      </c>
      <c r="C6" s="4" t="s">
        <v>4</v>
      </c>
      <c r="D6" s="5" t="s">
        <v>5</v>
      </c>
    </row>
    <row r="7" spans="2:4" ht="32.25" customHeight="1">
      <c r="B7" s="3" t="s">
        <v>12</v>
      </c>
      <c r="C7" s="4" t="s">
        <v>6</v>
      </c>
      <c r="D7" s="6" t="s">
        <v>13</v>
      </c>
    </row>
    <row r="8" spans="2:4" ht="32.25" customHeight="1">
      <c r="D8" s="1"/>
    </row>
    <row r="9" spans="2:4" ht="32.25" customHeight="1"/>
    <row r="10" spans="2:4" ht="32.25" customHeight="1"/>
  </sheetData>
  <mergeCells count="1">
    <mergeCell ref="B2:D2"/>
  </mergeCells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B2:H16"/>
  <sheetViews>
    <sheetView workbookViewId="0">
      <selection activeCell="I3" sqref="I3"/>
    </sheetView>
  </sheetViews>
  <sheetFormatPr defaultRowHeight="15"/>
  <cols>
    <col min="2" max="2" width="29.7109375" customWidth="1"/>
    <col min="3" max="3" width="15" customWidth="1"/>
    <col min="4" max="4" width="14.85546875" customWidth="1"/>
    <col min="5" max="5" width="15.140625" customWidth="1"/>
    <col min="6" max="6" width="14.7109375" customWidth="1"/>
    <col min="7" max="7" width="15.42578125" customWidth="1"/>
    <col min="8" max="8" width="15.7109375" customWidth="1"/>
  </cols>
  <sheetData>
    <row r="2" spans="2:8">
      <c r="G2" s="53"/>
    </row>
    <row r="3" spans="2:8">
      <c r="B3" s="103" t="s">
        <v>132</v>
      </c>
      <c r="C3" s="103"/>
      <c r="D3" s="103"/>
      <c r="E3" s="103"/>
      <c r="F3" s="103"/>
    </row>
    <row r="4" spans="2:8" ht="27" customHeight="1">
      <c r="B4" s="18" t="s">
        <v>121</v>
      </c>
      <c r="C4" s="18" t="s">
        <v>103</v>
      </c>
      <c r="D4" s="18" t="s">
        <v>104</v>
      </c>
      <c r="E4" s="18" t="s">
        <v>105</v>
      </c>
      <c r="F4" s="18" t="s">
        <v>106</v>
      </c>
      <c r="G4" s="18" t="s">
        <v>107</v>
      </c>
      <c r="H4" s="18" t="s">
        <v>108</v>
      </c>
    </row>
    <row r="5" spans="2:8">
      <c r="B5" s="13" t="s">
        <v>122</v>
      </c>
      <c r="C5" s="71">
        <v>806500000</v>
      </c>
      <c r="D5" s="71">
        <v>899900000</v>
      </c>
      <c r="E5" s="71">
        <v>754100000</v>
      </c>
      <c r="F5" s="71">
        <v>755000000</v>
      </c>
      <c r="G5" s="71">
        <v>973700000</v>
      </c>
      <c r="H5" s="71">
        <v>1059800000</v>
      </c>
    </row>
    <row r="6" spans="2:8">
      <c r="B6" s="19" t="s">
        <v>86</v>
      </c>
      <c r="C6" s="54">
        <v>648400000</v>
      </c>
      <c r="D6" s="54">
        <v>552800000</v>
      </c>
      <c r="E6" s="54">
        <v>465500000</v>
      </c>
      <c r="F6" s="54">
        <v>492000000</v>
      </c>
      <c r="G6" s="54">
        <v>537000000</v>
      </c>
      <c r="H6" s="54">
        <v>510800000</v>
      </c>
    </row>
    <row r="7" spans="2:8">
      <c r="B7" s="12" t="s">
        <v>123</v>
      </c>
      <c r="C7" s="54">
        <v>648200000</v>
      </c>
      <c r="D7" s="54">
        <v>552800000</v>
      </c>
      <c r="E7" s="54">
        <v>465500000</v>
      </c>
      <c r="F7" s="54">
        <v>491700000</v>
      </c>
      <c r="G7" s="54">
        <v>536800000</v>
      </c>
      <c r="H7" s="54">
        <v>506700000</v>
      </c>
    </row>
    <row r="8" spans="2:8">
      <c r="B8" s="31" t="s">
        <v>126</v>
      </c>
      <c r="C8" s="64">
        <v>479700000</v>
      </c>
      <c r="D8" s="64">
        <v>396300000</v>
      </c>
      <c r="E8" s="64">
        <v>343500000</v>
      </c>
      <c r="F8" s="64">
        <v>282500000</v>
      </c>
      <c r="G8" s="64">
        <v>226100000</v>
      </c>
      <c r="H8" s="64">
        <v>152100000</v>
      </c>
    </row>
    <row r="9" spans="2:8" ht="30">
      <c r="B9" s="6" t="s">
        <v>127</v>
      </c>
      <c r="C9" s="52">
        <v>17000000</v>
      </c>
      <c r="D9" s="52">
        <v>17000000</v>
      </c>
      <c r="E9" s="52">
        <v>16900000</v>
      </c>
      <c r="F9" s="52">
        <v>16900000</v>
      </c>
      <c r="G9" s="52">
        <v>16900000</v>
      </c>
      <c r="H9" s="52">
        <v>16900000</v>
      </c>
    </row>
    <row r="10" spans="2:8" ht="30">
      <c r="B10" s="6" t="s">
        <v>128</v>
      </c>
      <c r="C10" s="52">
        <v>68700000</v>
      </c>
      <c r="D10" s="52">
        <v>60100000</v>
      </c>
      <c r="E10" s="52">
        <v>51500000</v>
      </c>
      <c r="F10" s="52">
        <v>42900000</v>
      </c>
      <c r="G10" s="52">
        <v>34300000</v>
      </c>
      <c r="H10" s="52">
        <v>27900000</v>
      </c>
    </row>
    <row r="11" spans="2:8" ht="30">
      <c r="B11" s="6" t="s">
        <v>129</v>
      </c>
      <c r="C11" s="52">
        <v>254900000</v>
      </c>
      <c r="D11" s="52">
        <v>203900000</v>
      </c>
      <c r="E11" s="52">
        <v>152900000</v>
      </c>
      <c r="F11" s="52">
        <v>101900000</v>
      </c>
      <c r="G11" s="52">
        <v>51000000</v>
      </c>
      <c r="H11" s="52">
        <v>0</v>
      </c>
    </row>
    <row r="12" spans="2:8" ht="30">
      <c r="B12" s="6" t="s">
        <v>130</v>
      </c>
      <c r="C12" s="52">
        <v>117800000</v>
      </c>
      <c r="D12" s="52">
        <v>115400000</v>
      </c>
      <c r="E12" s="52">
        <v>122200000</v>
      </c>
      <c r="F12" s="52">
        <v>120700000</v>
      </c>
      <c r="G12" s="52">
        <v>124000000</v>
      </c>
      <c r="H12" s="52">
        <v>107300000</v>
      </c>
    </row>
    <row r="13" spans="2:8" ht="30">
      <c r="B13" s="32" t="s">
        <v>131</v>
      </c>
      <c r="C13" s="72">
        <v>168600000</v>
      </c>
      <c r="D13" s="72">
        <v>156500000</v>
      </c>
      <c r="E13" s="72">
        <v>122000000</v>
      </c>
      <c r="F13" s="72">
        <v>209200000</v>
      </c>
      <c r="G13" s="72">
        <v>310600000</v>
      </c>
      <c r="H13" s="72">
        <v>354600000</v>
      </c>
    </row>
    <row r="14" spans="2:8" ht="18.75" customHeight="1">
      <c r="B14" s="9" t="s">
        <v>124</v>
      </c>
      <c r="C14" s="52">
        <v>0.2</v>
      </c>
      <c r="D14" s="52">
        <v>0</v>
      </c>
      <c r="E14" s="52">
        <v>0</v>
      </c>
      <c r="F14" s="52">
        <v>0.3</v>
      </c>
      <c r="G14" s="52">
        <v>0.2</v>
      </c>
      <c r="H14" s="52">
        <v>4100000</v>
      </c>
    </row>
    <row r="15" spans="2:8" ht="16.5" customHeight="1">
      <c r="B15" s="9" t="s">
        <v>87</v>
      </c>
      <c r="C15" s="52">
        <v>155300000</v>
      </c>
      <c r="D15" s="52">
        <v>344300000</v>
      </c>
      <c r="E15" s="52">
        <v>285200000</v>
      </c>
      <c r="F15" s="52">
        <v>260400000</v>
      </c>
      <c r="G15" s="52">
        <v>422500000</v>
      </c>
      <c r="H15" s="52">
        <v>524900000</v>
      </c>
    </row>
    <row r="16" spans="2:8" ht="18" customHeight="1">
      <c r="B16" s="9" t="s">
        <v>125</v>
      </c>
      <c r="C16" s="52">
        <v>2800000</v>
      </c>
      <c r="D16" s="52">
        <v>2800000</v>
      </c>
      <c r="E16" s="52">
        <v>3500000</v>
      </c>
      <c r="F16" s="52">
        <v>2700000</v>
      </c>
      <c r="G16" s="52">
        <v>14300000</v>
      </c>
      <c r="H16" s="52">
        <v>24100000</v>
      </c>
    </row>
  </sheetData>
  <mergeCells count="1">
    <mergeCell ref="B3:F3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Q28"/>
  <sheetViews>
    <sheetView topLeftCell="A16" workbookViewId="0">
      <selection activeCell="D7" sqref="D7"/>
    </sheetView>
  </sheetViews>
  <sheetFormatPr defaultRowHeight="15"/>
  <cols>
    <col min="1" max="1" width="16.140625" customWidth="1"/>
    <col min="2" max="2" width="46.85546875" customWidth="1"/>
    <col min="3" max="3" width="18.85546875" customWidth="1"/>
    <col min="4" max="4" width="18.5703125" customWidth="1"/>
    <col min="5" max="5" width="18.28515625" customWidth="1"/>
    <col min="6" max="6" width="18.7109375" customWidth="1"/>
    <col min="7" max="7" width="17.7109375" customWidth="1"/>
    <col min="8" max="8" width="18.7109375" customWidth="1"/>
    <col min="9" max="9" width="18.5703125" customWidth="1"/>
    <col min="10" max="10" width="18.85546875" customWidth="1"/>
    <col min="11" max="11" width="19" customWidth="1"/>
    <col min="12" max="12" width="17.85546875" customWidth="1"/>
    <col min="13" max="13" width="18" customWidth="1"/>
    <col min="14" max="14" width="18.28515625" customWidth="1"/>
    <col min="15" max="15" width="17.7109375" customWidth="1"/>
    <col min="16" max="16" width="17" customWidth="1"/>
    <col min="17" max="17" width="16.28515625" customWidth="1"/>
  </cols>
  <sheetData>
    <row r="1" spans="1:17">
      <c r="D1" s="58"/>
    </row>
    <row r="2" spans="1:17" ht="18" customHeight="1" thickBot="1">
      <c r="B2" s="104" t="s">
        <v>149</v>
      </c>
      <c r="C2" s="104"/>
      <c r="D2" s="104"/>
    </row>
    <row r="3" spans="1:17" ht="24" customHeight="1" thickBot="1">
      <c r="B3" s="40" t="s">
        <v>133</v>
      </c>
      <c r="C3" s="41">
        <v>2002</v>
      </c>
      <c r="D3" s="41">
        <v>2003</v>
      </c>
      <c r="E3" s="41">
        <v>2004</v>
      </c>
      <c r="F3" s="41">
        <v>2005</v>
      </c>
      <c r="G3" s="41">
        <v>2006</v>
      </c>
      <c r="H3" s="41">
        <v>2007</v>
      </c>
      <c r="I3" s="41">
        <v>2008</v>
      </c>
      <c r="J3" s="41">
        <v>2009</v>
      </c>
      <c r="K3" s="41">
        <v>2010</v>
      </c>
      <c r="L3" s="41">
        <v>2011</v>
      </c>
      <c r="M3" s="41">
        <v>2012</v>
      </c>
      <c r="N3" s="41">
        <v>2013</v>
      </c>
      <c r="O3" s="41">
        <v>2014</v>
      </c>
      <c r="P3" s="41" t="s">
        <v>134</v>
      </c>
      <c r="Q3" s="42" t="s">
        <v>135</v>
      </c>
    </row>
    <row r="4" spans="1:17" ht="30">
      <c r="B4" s="39" t="s">
        <v>136</v>
      </c>
      <c r="C4" s="43">
        <v>1715900000</v>
      </c>
      <c r="D4" s="43">
        <v>1599100000</v>
      </c>
      <c r="E4" s="43">
        <v>1583000000</v>
      </c>
      <c r="F4" s="43">
        <v>1849000000</v>
      </c>
      <c r="G4" s="43">
        <v>1673600000</v>
      </c>
      <c r="H4" s="43">
        <v>1430000000</v>
      </c>
      <c r="I4" s="43">
        <v>1387100000</v>
      </c>
      <c r="J4" s="43">
        <v>1597200000</v>
      </c>
      <c r="K4" s="43">
        <v>1710800000</v>
      </c>
      <c r="L4" s="43">
        <v>2092900000</v>
      </c>
      <c r="M4" s="43">
        <v>2554500000</v>
      </c>
      <c r="N4" s="43">
        <v>2771600000</v>
      </c>
      <c r="O4" s="43">
        <v>3262500000</v>
      </c>
      <c r="P4" s="43">
        <v>3230700000</v>
      </c>
      <c r="Q4" s="44">
        <v>3238500000</v>
      </c>
    </row>
    <row r="5" spans="1:17">
      <c r="B5" s="75" t="s">
        <v>137</v>
      </c>
      <c r="C5" s="105">
        <f>SUM(C6:C8)</f>
        <v>1089000000</v>
      </c>
      <c r="D5" s="105">
        <v>1005500000</v>
      </c>
      <c r="E5" s="76">
        <v>993200000</v>
      </c>
      <c r="F5" s="76">
        <v>1245400000</v>
      </c>
      <c r="G5" s="76">
        <v>1025200000</v>
      </c>
      <c r="H5" s="76">
        <v>877200000</v>
      </c>
      <c r="I5" s="76">
        <v>921200000</v>
      </c>
      <c r="J5" s="76">
        <v>1105300000</v>
      </c>
      <c r="K5" s="76">
        <v>1173800000</v>
      </c>
      <c r="L5" s="76">
        <v>1582100000</v>
      </c>
      <c r="M5" s="76">
        <v>1615900000</v>
      </c>
      <c r="N5" s="76">
        <v>1597500000</v>
      </c>
      <c r="O5" s="76">
        <v>2092200000</v>
      </c>
      <c r="P5" s="76">
        <v>1974700000</v>
      </c>
      <c r="Q5" s="77">
        <v>1957400000</v>
      </c>
    </row>
    <row r="6" spans="1:17">
      <c r="B6" s="36" t="s">
        <v>138</v>
      </c>
      <c r="C6" s="106">
        <v>1050400000</v>
      </c>
      <c r="D6" s="106">
        <v>972600000</v>
      </c>
      <c r="E6" s="45">
        <v>962300000</v>
      </c>
      <c r="F6" s="45">
        <v>1208000000</v>
      </c>
      <c r="G6" s="45">
        <v>981900000</v>
      </c>
      <c r="H6" s="45">
        <v>841800000</v>
      </c>
      <c r="I6" s="45">
        <v>886700000</v>
      </c>
      <c r="J6" s="45">
        <v>1074400000</v>
      </c>
      <c r="K6" s="45">
        <v>1146500000</v>
      </c>
      <c r="L6" s="45">
        <v>1558400000</v>
      </c>
      <c r="M6" s="45">
        <v>1592500000</v>
      </c>
      <c r="N6" s="45">
        <v>1591900000</v>
      </c>
      <c r="O6" s="45">
        <v>2086900000</v>
      </c>
      <c r="P6" s="45">
        <v>1969400000</v>
      </c>
      <c r="Q6" s="46">
        <v>1952400000</v>
      </c>
    </row>
    <row r="7" spans="1:17">
      <c r="B7" s="36" t="s">
        <v>139</v>
      </c>
      <c r="C7" s="106">
        <v>38600000</v>
      </c>
      <c r="D7" s="106">
        <v>33000000</v>
      </c>
      <c r="E7" s="45">
        <v>30900000</v>
      </c>
      <c r="F7" s="45">
        <v>37400000</v>
      </c>
      <c r="G7" s="45">
        <v>43300000</v>
      </c>
      <c r="H7" s="45">
        <v>35400000</v>
      </c>
      <c r="I7" s="45">
        <v>34600000</v>
      </c>
      <c r="J7" s="45">
        <v>30900000</v>
      </c>
      <c r="K7" s="45">
        <v>27300000</v>
      </c>
      <c r="L7" s="45">
        <v>23600000</v>
      </c>
      <c r="M7" s="45">
        <v>20000000</v>
      </c>
      <c r="N7" s="45">
        <v>0</v>
      </c>
      <c r="O7" s="45">
        <v>0</v>
      </c>
      <c r="P7" s="45">
        <v>0</v>
      </c>
      <c r="Q7" s="46">
        <v>0</v>
      </c>
    </row>
    <row r="8" spans="1:17">
      <c r="B8" s="36" t="s">
        <v>124</v>
      </c>
      <c r="C8" s="106">
        <v>0</v>
      </c>
      <c r="D8" s="106">
        <v>0</v>
      </c>
      <c r="E8" s="45">
        <v>0</v>
      </c>
      <c r="F8" s="45">
        <v>0</v>
      </c>
      <c r="G8" s="45">
        <v>0</v>
      </c>
      <c r="H8" s="45">
        <v>0</v>
      </c>
      <c r="I8" s="45">
        <v>0</v>
      </c>
      <c r="J8" s="45">
        <v>0</v>
      </c>
      <c r="K8" s="45">
        <v>0</v>
      </c>
      <c r="L8" s="45">
        <v>0</v>
      </c>
      <c r="M8" s="45">
        <v>3400000</v>
      </c>
      <c r="N8" s="45">
        <v>5600000</v>
      </c>
      <c r="O8" s="45">
        <v>5300000</v>
      </c>
      <c r="P8" s="45">
        <v>5300000</v>
      </c>
      <c r="Q8" s="46">
        <v>5000000</v>
      </c>
    </row>
    <row r="9" spans="1:17">
      <c r="B9" s="75" t="s">
        <v>140</v>
      </c>
      <c r="C9" s="105">
        <v>626900000</v>
      </c>
      <c r="D9" s="105">
        <v>593600000</v>
      </c>
      <c r="E9" s="76">
        <v>589800000</v>
      </c>
      <c r="F9" s="76">
        <v>603700000</v>
      </c>
      <c r="G9" s="76">
        <v>648400000</v>
      </c>
      <c r="H9" s="76">
        <v>552800000</v>
      </c>
      <c r="I9" s="76">
        <v>465900000</v>
      </c>
      <c r="J9" s="76">
        <v>492000000</v>
      </c>
      <c r="K9" s="76">
        <v>537000000</v>
      </c>
      <c r="L9" s="76">
        <v>510800000</v>
      </c>
      <c r="M9" s="76">
        <v>938600000</v>
      </c>
      <c r="N9" s="76">
        <v>1174100000</v>
      </c>
      <c r="O9" s="76">
        <v>1170300000</v>
      </c>
      <c r="P9" s="76">
        <v>1256100000</v>
      </c>
      <c r="Q9" s="77">
        <v>1281100000</v>
      </c>
    </row>
    <row r="10" spans="1:17">
      <c r="B10" s="78" t="s">
        <v>138</v>
      </c>
      <c r="C10" s="107">
        <v>626900000</v>
      </c>
      <c r="D10" s="107">
        <v>593600000</v>
      </c>
      <c r="E10" s="79">
        <v>589800000</v>
      </c>
      <c r="F10" s="79">
        <v>603500000</v>
      </c>
      <c r="G10" s="79">
        <v>648200000</v>
      </c>
      <c r="H10" s="79">
        <v>552800000</v>
      </c>
      <c r="I10" s="79">
        <v>465500000</v>
      </c>
      <c r="J10" s="79">
        <v>491700000</v>
      </c>
      <c r="K10" s="79">
        <v>536800000</v>
      </c>
      <c r="L10" s="79">
        <v>506700000</v>
      </c>
      <c r="M10" s="79">
        <v>932000000</v>
      </c>
      <c r="N10" s="79">
        <v>1165100000</v>
      </c>
      <c r="O10" s="79">
        <v>1159500000</v>
      </c>
      <c r="P10" s="79">
        <v>1243400000</v>
      </c>
      <c r="Q10" s="80">
        <v>1268800000</v>
      </c>
    </row>
    <row r="11" spans="1:17">
      <c r="A11" s="58"/>
      <c r="B11" s="37" t="s">
        <v>126</v>
      </c>
      <c r="C11" s="106">
        <v>626900000</v>
      </c>
      <c r="D11" s="106">
        <v>593600000</v>
      </c>
      <c r="E11" s="45">
        <v>557900000</v>
      </c>
      <c r="F11" s="45">
        <v>533500000</v>
      </c>
      <c r="G11" s="45">
        <v>479700000</v>
      </c>
      <c r="H11" s="45">
        <v>396300000</v>
      </c>
      <c r="I11" s="45">
        <v>343500000</v>
      </c>
      <c r="J11" s="45">
        <v>282500000</v>
      </c>
      <c r="K11" s="45">
        <v>226100000</v>
      </c>
      <c r="L11" s="45">
        <v>152100000</v>
      </c>
      <c r="M11" s="45">
        <v>126800000</v>
      </c>
      <c r="N11" s="45">
        <v>103200000</v>
      </c>
      <c r="O11" s="45">
        <v>83300000</v>
      </c>
      <c r="P11" s="45">
        <v>79900000</v>
      </c>
      <c r="Q11" s="46">
        <v>72300000</v>
      </c>
    </row>
    <row r="12" spans="1:17">
      <c r="B12" s="36" t="s">
        <v>141</v>
      </c>
      <c r="C12" s="106">
        <v>42700000</v>
      </c>
      <c r="D12" s="106">
        <v>37200000</v>
      </c>
      <c r="E12" s="45">
        <v>31900000</v>
      </c>
      <c r="F12" s="45">
        <v>26600000</v>
      </c>
      <c r="G12" s="45">
        <v>21300000</v>
      </c>
      <c r="H12" s="45">
        <v>0</v>
      </c>
      <c r="I12" s="45">
        <v>0</v>
      </c>
      <c r="J12" s="45">
        <v>0</v>
      </c>
      <c r="K12" s="45">
        <v>0</v>
      </c>
      <c r="L12" s="45">
        <v>0</v>
      </c>
      <c r="M12" s="45">
        <v>0</v>
      </c>
      <c r="N12" s="45">
        <v>0</v>
      </c>
      <c r="O12" s="45">
        <v>0</v>
      </c>
      <c r="P12" s="45">
        <v>0</v>
      </c>
      <c r="Q12" s="46">
        <v>0</v>
      </c>
    </row>
    <row r="13" spans="1:17">
      <c r="B13" s="36" t="s">
        <v>127</v>
      </c>
      <c r="C13" s="45">
        <v>17000000</v>
      </c>
      <c r="D13" s="45">
        <v>17000000</v>
      </c>
      <c r="E13" s="45">
        <v>16900000</v>
      </c>
      <c r="F13" s="45">
        <v>17000000</v>
      </c>
      <c r="G13" s="45">
        <v>17000000</v>
      </c>
      <c r="H13" s="45">
        <v>17000000</v>
      </c>
      <c r="I13" s="45">
        <v>16900000</v>
      </c>
      <c r="J13" s="45">
        <v>16900000</v>
      </c>
      <c r="K13" s="45">
        <v>16900000</v>
      </c>
      <c r="L13" s="45">
        <v>16900000</v>
      </c>
      <c r="M13" s="45">
        <v>16900000</v>
      </c>
      <c r="N13" s="45">
        <v>16900000</v>
      </c>
      <c r="O13" s="45">
        <v>16900000</v>
      </c>
      <c r="P13" s="45">
        <v>16900000</v>
      </c>
      <c r="Q13" s="46">
        <v>16900000</v>
      </c>
    </row>
    <row r="14" spans="1:17" ht="19.5" customHeight="1">
      <c r="B14" s="38" t="s">
        <v>128</v>
      </c>
      <c r="C14" s="45">
        <v>103000000</v>
      </c>
      <c r="D14" s="45">
        <v>94400000</v>
      </c>
      <c r="E14" s="45">
        <v>85800000</v>
      </c>
      <c r="F14" s="45">
        <v>77200000</v>
      </c>
      <c r="G14" s="45">
        <v>68700000</v>
      </c>
      <c r="H14" s="45">
        <v>60100000</v>
      </c>
      <c r="I14" s="45">
        <v>51500000</v>
      </c>
      <c r="J14" s="45">
        <v>42900000</v>
      </c>
      <c r="K14" s="45">
        <v>34300000</v>
      </c>
      <c r="L14" s="45">
        <v>27900000</v>
      </c>
      <c r="M14" s="45">
        <v>19300000</v>
      </c>
      <c r="N14" s="45">
        <v>10700000</v>
      </c>
      <c r="O14" s="45">
        <v>2100000</v>
      </c>
      <c r="P14" s="45">
        <v>0</v>
      </c>
      <c r="Q14" s="46">
        <v>0</v>
      </c>
    </row>
    <row r="15" spans="1:17">
      <c r="B15" s="36" t="s">
        <v>129</v>
      </c>
      <c r="C15" s="45">
        <v>462400000</v>
      </c>
      <c r="D15" s="45">
        <v>408900000</v>
      </c>
      <c r="E15" s="45">
        <v>357700000</v>
      </c>
      <c r="F15" s="45">
        <v>306500000</v>
      </c>
      <c r="G15" s="45">
        <v>254900000</v>
      </c>
      <c r="H15" s="45">
        <v>203900000</v>
      </c>
      <c r="I15" s="45">
        <v>152900000</v>
      </c>
      <c r="J15" s="45">
        <v>101900000</v>
      </c>
      <c r="K15" s="45">
        <v>51000000</v>
      </c>
      <c r="L15" s="45">
        <v>0</v>
      </c>
      <c r="M15" s="45">
        <v>0</v>
      </c>
      <c r="N15" s="45">
        <v>0</v>
      </c>
      <c r="O15" s="45">
        <v>0</v>
      </c>
      <c r="P15" s="45">
        <v>0</v>
      </c>
      <c r="Q15" s="46">
        <v>0</v>
      </c>
    </row>
    <row r="16" spans="1:17">
      <c r="B16" s="38" t="s">
        <v>142</v>
      </c>
      <c r="C16" s="45">
        <v>1900000</v>
      </c>
      <c r="D16" s="45">
        <v>36200000</v>
      </c>
      <c r="E16" s="45">
        <v>65600000</v>
      </c>
      <c r="F16" s="45">
        <v>106200000</v>
      </c>
      <c r="G16" s="45">
        <v>117800000</v>
      </c>
      <c r="H16" s="45">
        <v>115400000</v>
      </c>
      <c r="I16" s="45">
        <v>122200000</v>
      </c>
      <c r="J16" s="45">
        <v>120700000</v>
      </c>
      <c r="K16" s="45">
        <v>124000000</v>
      </c>
      <c r="L16" s="45">
        <v>107300000</v>
      </c>
      <c r="M16" s="45">
        <v>90600000</v>
      </c>
      <c r="N16" s="45">
        <v>75600000</v>
      </c>
      <c r="O16" s="45">
        <v>64400000</v>
      </c>
      <c r="P16" s="45">
        <v>63000000</v>
      </c>
      <c r="Q16" s="46">
        <v>55400000</v>
      </c>
    </row>
    <row r="17" spans="2:17">
      <c r="B17" s="37" t="s">
        <v>131</v>
      </c>
      <c r="C17" s="45">
        <v>0</v>
      </c>
      <c r="D17" s="45">
        <v>0</v>
      </c>
      <c r="E17" s="45">
        <v>31900000</v>
      </c>
      <c r="F17" s="45">
        <v>70000000</v>
      </c>
      <c r="G17" s="45">
        <v>168600000</v>
      </c>
      <c r="H17" s="45">
        <v>156500000</v>
      </c>
      <c r="I17" s="45">
        <v>122000000</v>
      </c>
      <c r="J17" s="45">
        <v>209200000</v>
      </c>
      <c r="K17" s="45">
        <v>310600000</v>
      </c>
      <c r="L17" s="45">
        <v>354600000</v>
      </c>
      <c r="M17" s="45">
        <v>805200000</v>
      </c>
      <c r="N17" s="45">
        <v>1061900000</v>
      </c>
      <c r="O17" s="45">
        <v>1076100000</v>
      </c>
      <c r="P17" s="45">
        <v>1163600000</v>
      </c>
      <c r="Q17" s="46">
        <v>1196500000</v>
      </c>
    </row>
    <row r="18" spans="2:17">
      <c r="B18" s="36" t="s">
        <v>143</v>
      </c>
      <c r="C18" s="45">
        <v>0</v>
      </c>
      <c r="D18" s="45">
        <v>0</v>
      </c>
      <c r="E18" s="45">
        <v>0</v>
      </c>
      <c r="F18" s="45">
        <v>0</v>
      </c>
      <c r="G18" s="45">
        <v>75900000</v>
      </c>
      <c r="H18" s="45">
        <v>75500000</v>
      </c>
      <c r="I18" s="45">
        <v>0</v>
      </c>
      <c r="J18" s="45">
        <v>0</v>
      </c>
      <c r="K18" s="45">
        <v>0</v>
      </c>
      <c r="L18" s="45">
        <v>0</v>
      </c>
      <c r="M18" s="45">
        <v>0</v>
      </c>
      <c r="N18" s="45">
        <v>0</v>
      </c>
      <c r="O18" s="45">
        <v>0</v>
      </c>
      <c r="P18" s="45">
        <v>0</v>
      </c>
      <c r="Q18" s="46">
        <v>0</v>
      </c>
    </row>
    <row r="19" spans="2:17">
      <c r="B19" s="33" t="s">
        <v>124</v>
      </c>
      <c r="C19" s="45">
        <v>0</v>
      </c>
      <c r="D19" s="45">
        <v>0</v>
      </c>
      <c r="E19" s="45">
        <v>0</v>
      </c>
      <c r="F19" s="45">
        <v>200000</v>
      </c>
      <c r="G19" s="45">
        <v>200000</v>
      </c>
      <c r="H19" s="45">
        <v>0</v>
      </c>
      <c r="I19" s="45">
        <v>400000</v>
      </c>
      <c r="J19" s="45">
        <v>300000</v>
      </c>
      <c r="K19" s="45">
        <v>200000</v>
      </c>
      <c r="L19" s="45">
        <v>4100000</v>
      </c>
      <c r="M19" s="45">
        <v>6600000</v>
      </c>
      <c r="N19" s="45">
        <v>9000000</v>
      </c>
      <c r="O19" s="45">
        <v>10800000</v>
      </c>
      <c r="P19" s="45">
        <v>12700000</v>
      </c>
      <c r="Q19" s="46">
        <v>12300000</v>
      </c>
    </row>
    <row r="20" spans="2:17" ht="30.75" thickBot="1">
      <c r="B20" s="34" t="s">
        <v>144</v>
      </c>
      <c r="C20" s="47">
        <v>42900000</v>
      </c>
      <c r="D20" s="47">
        <v>36500000</v>
      </c>
      <c r="E20" s="47">
        <v>34600000</v>
      </c>
      <c r="F20" s="47">
        <v>36700000</v>
      </c>
      <c r="G20" s="47">
        <v>30600000</v>
      </c>
      <c r="H20" s="47">
        <v>23500000</v>
      </c>
      <c r="I20" s="47">
        <v>20500000</v>
      </c>
      <c r="J20" s="47">
        <v>23600000</v>
      </c>
      <c r="K20" s="47">
        <v>24100000</v>
      </c>
      <c r="L20" s="47">
        <v>27700000</v>
      </c>
      <c r="M20" s="47">
        <v>33700000</v>
      </c>
      <c r="N20" s="47">
        <v>34200000</v>
      </c>
      <c r="O20" s="47">
        <v>38200000</v>
      </c>
      <c r="P20" s="47">
        <v>36000000</v>
      </c>
      <c r="Q20" s="48">
        <v>36100000</v>
      </c>
    </row>
    <row r="21" spans="2:17" ht="30">
      <c r="B21" s="35" t="s">
        <v>145</v>
      </c>
      <c r="C21" s="43">
        <v>114000000</v>
      </c>
      <c r="D21" s="43">
        <v>118700000</v>
      </c>
      <c r="E21" s="43">
        <v>139400000</v>
      </c>
      <c r="F21" s="43">
        <v>143200000</v>
      </c>
      <c r="G21" s="43">
        <v>144700000</v>
      </c>
      <c r="H21" s="43">
        <v>139800000</v>
      </c>
      <c r="I21" s="43">
        <v>171200000</v>
      </c>
      <c r="J21" s="43">
        <v>175000000</v>
      </c>
      <c r="K21" s="43">
        <v>225500000</v>
      </c>
      <c r="L21" s="43">
        <v>322000000</v>
      </c>
      <c r="M21" s="43">
        <v>354300000</v>
      </c>
      <c r="N21" s="43">
        <v>509800000</v>
      </c>
      <c r="O21" s="43">
        <v>658900000</v>
      </c>
      <c r="P21" s="43">
        <v>682300000</v>
      </c>
      <c r="Q21" s="44">
        <v>685400000</v>
      </c>
    </row>
    <row r="22" spans="2:17">
      <c r="B22" s="73" t="s">
        <v>146</v>
      </c>
      <c r="C22" s="74">
        <f>SUM(C23:C24)</f>
        <v>1829900000</v>
      </c>
      <c r="D22" s="74">
        <f t="shared" ref="D22:Q22" si="0">SUM(D23:D24)</f>
        <v>1717800000</v>
      </c>
      <c r="E22" s="74">
        <f t="shared" si="0"/>
        <v>1722400000</v>
      </c>
      <c r="F22" s="74">
        <f t="shared" si="0"/>
        <v>1992200000</v>
      </c>
      <c r="G22" s="74">
        <f t="shared" si="0"/>
        <v>1818300000</v>
      </c>
      <c r="H22" s="74">
        <f t="shared" si="0"/>
        <v>1569800000</v>
      </c>
      <c r="I22" s="74">
        <f t="shared" si="0"/>
        <v>1558300000</v>
      </c>
      <c r="J22" s="81">
        <v>1772200000</v>
      </c>
      <c r="K22" s="81">
        <v>1936300000</v>
      </c>
      <c r="L22" s="74">
        <v>2414900000</v>
      </c>
      <c r="M22" s="74">
        <f t="shared" si="0"/>
        <v>2908800000</v>
      </c>
      <c r="N22" s="74">
        <f t="shared" si="0"/>
        <v>3281400000</v>
      </c>
      <c r="O22" s="74">
        <f t="shared" si="0"/>
        <v>3921300000</v>
      </c>
      <c r="P22" s="74">
        <f t="shared" si="0"/>
        <v>3913000000</v>
      </c>
      <c r="Q22" s="74">
        <f t="shared" si="0"/>
        <v>3923800000</v>
      </c>
    </row>
    <row r="23" spans="2:17">
      <c r="B23" s="33" t="s">
        <v>147</v>
      </c>
      <c r="C23" s="45">
        <v>1203000000</v>
      </c>
      <c r="D23" s="45">
        <v>1124200000</v>
      </c>
      <c r="E23" s="45">
        <v>1132600000</v>
      </c>
      <c r="F23" s="45">
        <v>1388500000</v>
      </c>
      <c r="G23" s="45">
        <v>1169900000</v>
      </c>
      <c r="H23" s="45">
        <v>1017000000</v>
      </c>
      <c r="I23" s="45">
        <v>1092400000</v>
      </c>
      <c r="J23" s="45">
        <v>1280300000</v>
      </c>
      <c r="K23" s="45">
        <v>1388200000</v>
      </c>
      <c r="L23" s="45">
        <v>1881900000</v>
      </c>
      <c r="M23" s="45">
        <v>1941200000</v>
      </c>
      <c r="N23" s="45">
        <v>2078700000</v>
      </c>
      <c r="O23" s="45">
        <v>2725100000</v>
      </c>
      <c r="P23" s="45">
        <v>2631700000</v>
      </c>
      <c r="Q23" s="46">
        <v>2618200000</v>
      </c>
    </row>
    <row r="24" spans="2:17">
      <c r="B24" s="33" t="s">
        <v>122</v>
      </c>
      <c r="C24" s="45">
        <v>626900000</v>
      </c>
      <c r="D24" s="45">
        <v>593600000</v>
      </c>
      <c r="E24" s="45">
        <v>589800000</v>
      </c>
      <c r="F24" s="45">
        <v>603700000</v>
      </c>
      <c r="G24" s="45">
        <v>648400000</v>
      </c>
      <c r="H24" s="45">
        <v>552800000</v>
      </c>
      <c r="I24" s="45">
        <v>465900000</v>
      </c>
      <c r="J24" s="45">
        <v>492000000</v>
      </c>
      <c r="K24" s="45">
        <v>548000000</v>
      </c>
      <c r="L24" s="45">
        <v>532900000</v>
      </c>
      <c r="M24" s="45">
        <v>967600000</v>
      </c>
      <c r="N24" s="45">
        <v>1202700000</v>
      </c>
      <c r="O24" s="45">
        <v>1196200000</v>
      </c>
      <c r="P24" s="45">
        <v>1281300000</v>
      </c>
      <c r="Q24" s="46">
        <v>1305600000</v>
      </c>
    </row>
    <row r="25" spans="2:17" ht="30.75" thickBot="1">
      <c r="B25" s="34" t="s">
        <v>148</v>
      </c>
      <c r="C25" s="47">
        <v>45700000</v>
      </c>
      <c r="D25" s="47">
        <v>39200000</v>
      </c>
      <c r="E25" s="47">
        <v>37600000</v>
      </c>
      <c r="F25" s="47">
        <v>39600000</v>
      </c>
      <c r="G25" s="47">
        <v>33200000</v>
      </c>
      <c r="H25" s="47">
        <v>25800000</v>
      </c>
      <c r="I25" s="47">
        <v>23000000</v>
      </c>
      <c r="J25" s="47">
        <v>26200000</v>
      </c>
      <c r="K25" s="47">
        <v>27200000</v>
      </c>
      <c r="L25" s="47">
        <v>32000000</v>
      </c>
      <c r="M25" s="47">
        <v>38300000</v>
      </c>
      <c r="N25" s="47">
        <v>40500000</v>
      </c>
      <c r="O25" s="47">
        <v>46000000</v>
      </c>
      <c r="P25" s="47">
        <v>43600000</v>
      </c>
      <c r="Q25" s="48">
        <v>43700000</v>
      </c>
    </row>
    <row r="26" spans="2:17" ht="30">
      <c r="J26" s="58" t="s">
        <v>155</v>
      </c>
      <c r="K26" s="58" t="s">
        <v>156</v>
      </c>
      <c r="L26" s="58" t="s">
        <v>157</v>
      </c>
    </row>
    <row r="27" spans="2:17">
      <c r="B27" t="s">
        <v>150</v>
      </c>
    </row>
    <row r="28" spans="2:17">
      <c r="B28" t="s">
        <v>151</v>
      </c>
    </row>
  </sheetData>
  <mergeCells count="1">
    <mergeCell ref="B2:D2"/>
  </mergeCells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2:D25"/>
  <sheetViews>
    <sheetView workbookViewId="0">
      <selection activeCell="C7" sqref="C7"/>
    </sheetView>
  </sheetViews>
  <sheetFormatPr defaultRowHeight="15"/>
  <cols>
    <col min="2" max="2" width="41.28515625" customWidth="1"/>
    <col min="3" max="3" width="32.28515625" customWidth="1"/>
    <col min="4" max="4" width="11.140625" bestFit="1" customWidth="1"/>
  </cols>
  <sheetData>
    <row r="2" spans="2:4">
      <c r="B2" s="88" t="s">
        <v>32</v>
      </c>
      <c r="C2" s="88"/>
    </row>
    <row r="3" spans="2:4" ht="36" customHeight="1">
      <c r="B3" s="85" t="s">
        <v>31</v>
      </c>
      <c r="C3" s="85"/>
    </row>
    <row r="4" spans="2:4">
      <c r="B4" s="86" t="s">
        <v>16</v>
      </c>
      <c r="C4" s="11" t="s">
        <v>15</v>
      </c>
    </row>
    <row r="5" spans="2:4">
      <c r="B5" s="87"/>
      <c r="C5" s="12" t="s">
        <v>17</v>
      </c>
    </row>
    <row r="6" spans="2:4" ht="30">
      <c r="B6" s="14" t="s">
        <v>18</v>
      </c>
      <c r="C6" s="50">
        <f>SUM(C7+C18)</f>
        <v>546700000</v>
      </c>
      <c r="D6" s="53"/>
    </row>
    <row r="7" spans="2:4" ht="30">
      <c r="B7" s="16" t="s">
        <v>19</v>
      </c>
      <c r="C7" s="51">
        <f>SUM(C8)</f>
        <v>443200000</v>
      </c>
      <c r="D7" s="53"/>
    </row>
    <row r="8" spans="2:4">
      <c r="B8" s="2" t="s">
        <v>20</v>
      </c>
      <c r="C8" s="52">
        <f>SUM(C9+C17)</f>
        <v>443200000</v>
      </c>
    </row>
    <row r="9" spans="2:4">
      <c r="B9" s="15" t="s">
        <v>21</v>
      </c>
      <c r="C9" s="49">
        <v>267800000</v>
      </c>
    </row>
    <row r="10" spans="2:4">
      <c r="B10" s="65" t="s">
        <v>22</v>
      </c>
      <c r="C10" s="66">
        <f>SUM(C11:C15)</f>
        <v>262000000</v>
      </c>
    </row>
    <row r="11" spans="2:4">
      <c r="B11" s="2" t="s">
        <v>23</v>
      </c>
      <c r="C11" s="52">
        <v>32000000</v>
      </c>
    </row>
    <row r="12" spans="2:4">
      <c r="B12" s="2" t="s">
        <v>24</v>
      </c>
      <c r="C12" s="52">
        <v>3700000</v>
      </c>
    </row>
    <row r="13" spans="2:4">
      <c r="B13" s="2" t="s">
        <v>25</v>
      </c>
      <c r="C13" s="52">
        <v>5100000</v>
      </c>
    </row>
    <row r="14" spans="2:4">
      <c r="B14" s="2" t="s">
        <v>26</v>
      </c>
      <c r="C14" s="52">
        <v>0</v>
      </c>
    </row>
    <row r="15" spans="2:4">
      <c r="B15" s="2" t="s">
        <v>27</v>
      </c>
      <c r="C15" s="52">
        <v>221200000</v>
      </c>
    </row>
    <row r="16" spans="2:4">
      <c r="B16" s="2" t="s">
        <v>28</v>
      </c>
      <c r="C16" s="52">
        <v>5800000</v>
      </c>
    </row>
    <row r="17" spans="2:4">
      <c r="B17" s="15" t="s">
        <v>29</v>
      </c>
      <c r="C17" s="49">
        <v>175400000</v>
      </c>
    </row>
    <row r="18" spans="2:4" ht="30">
      <c r="B18" s="16" t="s">
        <v>30</v>
      </c>
      <c r="C18" s="51">
        <f>SUM(C19+C25)</f>
        <v>103500000</v>
      </c>
      <c r="D18" s="53"/>
    </row>
    <row r="19" spans="2:4">
      <c r="B19" s="15" t="s">
        <v>21</v>
      </c>
      <c r="C19" s="49">
        <v>79900000</v>
      </c>
    </row>
    <row r="20" spans="2:4">
      <c r="B20" s="65" t="s">
        <v>22</v>
      </c>
      <c r="C20" s="66">
        <f>SUM(C21:C23)</f>
        <v>64500000</v>
      </c>
      <c r="D20" s="53"/>
    </row>
    <row r="21" spans="2:4">
      <c r="B21" s="2" t="s">
        <v>23</v>
      </c>
      <c r="C21" s="52">
        <v>5700000</v>
      </c>
    </row>
    <row r="22" spans="2:4">
      <c r="B22" s="2" t="s">
        <v>25</v>
      </c>
      <c r="C22" s="52">
        <v>500000</v>
      </c>
    </row>
    <row r="23" spans="2:4">
      <c r="B23" s="2" t="s">
        <v>26</v>
      </c>
      <c r="C23" s="52">
        <v>58300000</v>
      </c>
    </row>
    <row r="24" spans="2:4">
      <c r="B24" s="2" t="s">
        <v>28</v>
      </c>
      <c r="C24" s="52">
        <v>15500000</v>
      </c>
    </row>
    <row r="25" spans="2:4">
      <c r="B25" s="15" t="s">
        <v>29</v>
      </c>
      <c r="C25" s="49">
        <v>23600000</v>
      </c>
    </row>
  </sheetData>
  <mergeCells count="3">
    <mergeCell ref="B4:B5"/>
    <mergeCell ref="B3:C3"/>
    <mergeCell ref="B2:C2"/>
  </mergeCells>
  <pageMargins left="0.7" right="0.7" top="0.75" bottom="0.75" header="0.3" footer="0.3"/>
  <pageSetup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2:I14"/>
  <sheetViews>
    <sheetView topLeftCell="C1" workbookViewId="0">
      <selection activeCell="E15" sqref="E15"/>
    </sheetView>
  </sheetViews>
  <sheetFormatPr defaultRowHeight="15"/>
  <cols>
    <col min="2" max="2" width="13.140625" customWidth="1"/>
    <col min="3" max="3" width="31.28515625" customWidth="1"/>
    <col min="4" max="4" width="18.42578125" customWidth="1"/>
    <col min="5" max="5" width="17.28515625" customWidth="1"/>
    <col min="6" max="6" width="19.28515625" customWidth="1"/>
    <col min="7" max="7" width="16.42578125" customWidth="1"/>
    <col min="8" max="8" width="18.85546875" customWidth="1"/>
  </cols>
  <sheetData>
    <row r="2" spans="2:9">
      <c r="B2" s="89" t="s">
        <v>51</v>
      </c>
      <c r="C2" s="89"/>
      <c r="D2" s="89"/>
      <c r="E2" s="89"/>
      <c r="F2" s="89"/>
    </row>
    <row r="3" spans="2:9">
      <c r="B3" s="18"/>
      <c r="C3" s="18"/>
      <c r="D3" s="18" t="s">
        <v>34</v>
      </c>
      <c r="E3" s="18" t="s">
        <v>35</v>
      </c>
      <c r="F3" s="18" t="s">
        <v>36</v>
      </c>
      <c r="G3" s="18" t="s">
        <v>37</v>
      </c>
      <c r="H3" s="18" t="s">
        <v>50</v>
      </c>
    </row>
    <row r="4" spans="2:9" ht="30">
      <c r="B4" s="19"/>
      <c r="C4" s="20" t="s">
        <v>48</v>
      </c>
      <c r="D4" s="19"/>
      <c r="E4" s="19"/>
      <c r="F4" s="19"/>
      <c r="G4" s="19"/>
      <c r="H4" s="19"/>
    </row>
    <row r="5" spans="2:9">
      <c r="B5" s="19" t="s">
        <v>38</v>
      </c>
      <c r="C5" s="19" t="s">
        <v>39</v>
      </c>
      <c r="D5" s="54">
        <v>9840000</v>
      </c>
      <c r="E5" s="54">
        <f>SUM(E6:E11)</f>
        <v>-4060000</v>
      </c>
      <c r="F5" s="54">
        <f>SUM(F6:F11)</f>
        <v>18320000</v>
      </c>
      <c r="G5" s="54">
        <f>SUM(G6:G11)</f>
        <v>22060000</v>
      </c>
      <c r="H5" s="54">
        <v>46160000</v>
      </c>
      <c r="I5" s="26"/>
    </row>
    <row r="6" spans="2:9">
      <c r="B6" s="4">
        <v>2</v>
      </c>
      <c r="C6" s="2" t="s">
        <v>40</v>
      </c>
      <c r="D6" s="115">
        <v>16760000</v>
      </c>
      <c r="E6" s="115">
        <v>77580000</v>
      </c>
      <c r="F6" s="115">
        <v>49860000</v>
      </c>
      <c r="G6" s="115">
        <v>63530000</v>
      </c>
      <c r="H6" s="115">
        <v>207700000</v>
      </c>
      <c r="I6" s="59"/>
    </row>
    <row r="7" spans="2:9">
      <c r="B7" s="4">
        <v>3</v>
      </c>
      <c r="C7" s="2" t="s">
        <v>41</v>
      </c>
      <c r="D7" s="115">
        <v>-6760000</v>
      </c>
      <c r="E7" s="115">
        <v>-80830000</v>
      </c>
      <c r="F7" s="115">
        <v>-45670000</v>
      </c>
      <c r="G7" s="115">
        <v>-46190000</v>
      </c>
      <c r="H7" s="115">
        <v>-179500000</v>
      </c>
    </row>
    <row r="8" spans="2:9">
      <c r="B8" s="4">
        <v>4</v>
      </c>
      <c r="C8" s="2" t="s">
        <v>42</v>
      </c>
      <c r="D8" s="115">
        <v>0</v>
      </c>
      <c r="E8" s="115">
        <v>0</v>
      </c>
      <c r="F8" s="115">
        <v>0</v>
      </c>
      <c r="G8" s="115">
        <v>0</v>
      </c>
      <c r="H8" s="115">
        <v>0</v>
      </c>
    </row>
    <row r="9" spans="2:9">
      <c r="B9" s="4">
        <v>5</v>
      </c>
      <c r="C9" s="2" t="s">
        <v>43</v>
      </c>
      <c r="D9" s="115">
        <v>-170000</v>
      </c>
      <c r="E9" s="115">
        <v>0</v>
      </c>
      <c r="F9" s="115">
        <v>0</v>
      </c>
      <c r="G9" s="115">
        <v>0</v>
      </c>
      <c r="H9" s="115">
        <v>-200000</v>
      </c>
    </row>
    <row r="10" spans="2:9">
      <c r="B10" s="4">
        <v>6</v>
      </c>
      <c r="C10" s="2" t="s">
        <v>44</v>
      </c>
      <c r="D10" s="115">
        <v>5000</v>
      </c>
      <c r="E10" s="115">
        <v>-810000</v>
      </c>
      <c r="F10" s="115">
        <v>-140000</v>
      </c>
      <c r="G10" s="115">
        <v>0</v>
      </c>
      <c r="H10" s="115">
        <v>-900000</v>
      </c>
    </row>
    <row r="11" spans="2:9">
      <c r="B11" s="4">
        <v>7</v>
      </c>
      <c r="C11" s="2" t="s">
        <v>45</v>
      </c>
      <c r="D11" s="115">
        <v>0</v>
      </c>
      <c r="E11" s="115">
        <v>0</v>
      </c>
      <c r="F11" s="115">
        <v>14270000</v>
      </c>
      <c r="G11" s="115">
        <v>4720000</v>
      </c>
      <c r="H11" s="115">
        <v>19000000</v>
      </c>
    </row>
    <row r="12" spans="2:9" ht="31.5" customHeight="1">
      <c r="B12" s="19" t="s">
        <v>46</v>
      </c>
      <c r="C12" s="20" t="s">
        <v>49</v>
      </c>
      <c r="D12" s="54">
        <v>11000000</v>
      </c>
      <c r="E12" s="54">
        <v>0</v>
      </c>
      <c r="F12" s="54">
        <v>0</v>
      </c>
      <c r="G12" s="54">
        <v>0</v>
      </c>
      <c r="H12" s="54">
        <v>11000000</v>
      </c>
    </row>
    <row r="13" spans="2:9">
      <c r="B13" s="17" t="s">
        <v>47</v>
      </c>
      <c r="C13" s="17" t="s">
        <v>33</v>
      </c>
      <c r="D13" s="55">
        <v>20835000</v>
      </c>
      <c r="E13" s="55">
        <v>-4100000</v>
      </c>
      <c r="F13" s="55">
        <v>18300000</v>
      </c>
      <c r="G13" s="55">
        <v>22100000</v>
      </c>
      <c r="H13" s="55">
        <v>57200000</v>
      </c>
    </row>
    <row r="14" spans="2:9">
      <c r="D14" s="57"/>
      <c r="E14" s="58"/>
      <c r="F14" s="58"/>
      <c r="G14" s="58"/>
      <c r="H14" s="60"/>
    </row>
  </sheetData>
  <mergeCells count="1">
    <mergeCell ref="B2:F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B2:E15"/>
  <sheetViews>
    <sheetView workbookViewId="0">
      <selection activeCell="C23" sqref="C23"/>
    </sheetView>
  </sheetViews>
  <sheetFormatPr defaultRowHeight="15"/>
  <cols>
    <col min="2" max="2" width="22.42578125" customWidth="1"/>
    <col min="3" max="3" width="19.85546875" customWidth="1"/>
    <col min="4" max="4" width="20.5703125" customWidth="1"/>
    <col min="5" max="5" width="20.42578125" customWidth="1"/>
  </cols>
  <sheetData>
    <row r="2" spans="2:5">
      <c r="B2" s="90" t="s">
        <v>68</v>
      </c>
      <c r="C2" s="90"/>
      <c r="D2" s="90"/>
      <c r="E2" s="90"/>
    </row>
    <row r="3" spans="2:5" ht="30">
      <c r="B3" s="21" t="s">
        <v>64</v>
      </c>
      <c r="C3" s="21" t="s">
        <v>65</v>
      </c>
      <c r="D3" s="21" t="s">
        <v>66</v>
      </c>
      <c r="E3" s="21" t="s">
        <v>67</v>
      </c>
    </row>
    <row r="4" spans="2:5">
      <c r="B4" s="2" t="s">
        <v>52</v>
      </c>
      <c r="C4" s="4"/>
      <c r="D4" s="4">
        <v>4.3</v>
      </c>
      <c r="E4" s="4"/>
    </row>
    <row r="5" spans="2:5">
      <c r="B5" s="2" t="s">
        <v>53</v>
      </c>
      <c r="C5" s="4">
        <v>4.2</v>
      </c>
      <c r="D5" s="4"/>
      <c r="E5" s="4"/>
    </row>
    <row r="6" spans="2:5">
      <c r="B6" s="2" t="s">
        <v>54</v>
      </c>
      <c r="C6" s="4">
        <v>4.2</v>
      </c>
      <c r="D6" s="4">
        <v>4.3</v>
      </c>
      <c r="E6" s="4"/>
    </row>
    <row r="7" spans="2:5">
      <c r="B7" s="2" t="s">
        <v>55</v>
      </c>
      <c r="C7" s="4"/>
      <c r="D7" s="4">
        <v>4.3</v>
      </c>
      <c r="E7" s="4"/>
    </row>
    <row r="8" spans="2:5">
      <c r="B8" s="2" t="s">
        <v>56</v>
      </c>
      <c r="C8" s="4">
        <v>4.2</v>
      </c>
      <c r="D8" s="4"/>
      <c r="E8" s="4"/>
    </row>
    <row r="9" spans="2:5">
      <c r="B9" s="2" t="s">
        <v>57</v>
      </c>
      <c r="C9" s="4">
        <v>4.2</v>
      </c>
      <c r="D9" s="4"/>
      <c r="E9" s="4"/>
    </row>
    <row r="10" spans="2:5">
      <c r="B10" s="2" t="s">
        <v>58</v>
      </c>
      <c r="C10" s="4">
        <v>4.2</v>
      </c>
      <c r="D10" s="4"/>
      <c r="E10" s="4"/>
    </row>
    <row r="11" spans="2:5">
      <c r="B11" s="2" t="s">
        <v>59</v>
      </c>
      <c r="C11" s="4">
        <v>4.2</v>
      </c>
      <c r="D11" s="4"/>
      <c r="E11" s="4"/>
    </row>
    <row r="12" spans="2:5">
      <c r="B12" s="2" t="s">
        <v>60</v>
      </c>
      <c r="C12" s="4">
        <v>4.2</v>
      </c>
      <c r="D12" s="4"/>
      <c r="E12" s="4">
        <v>5.7</v>
      </c>
    </row>
    <row r="13" spans="2:5">
      <c r="B13" s="2" t="s">
        <v>61</v>
      </c>
      <c r="C13" s="4">
        <v>4.2</v>
      </c>
      <c r="D13" s="4"/>
      <c r="E13" s="4"/>
    </row>
    <row r="14" spans="2:5">
      <c r="B14" s="2" t="s">
        <v>62</v>
      </c>
      <c r="C14" s="4">
        <v>4.2</v>
      </c>
      <c r="D14" s="4"/>
      <c r="E14" s="4"/>
    </row>
    <row r="15" spans="2:5">
      <c r="B15" s="2" t="s">
        <v>63</v>
      </c>
      <c r="C15" s="4">
        <v>4.2</v>
      </c>
      <c r="D15" s="4"/>
      <c r="E15" s="4">
        <v>5.7</v>
      </c>
    </row>
  </sheetData>
  <mergeCells count="1">
    <mergeCell ref="B2:E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B2:E15"/>
  <sheetViews>
    <sheetView workbookViewId="0">
      <selection activeCell="C21" sqref="C21"/>
    </sheetView>
  </sheetViews>
  <sheetFormatPr defaultRowHeight="15"/>
  <cols>
    <col min="2" max="2" width="25.140625" customWidth="1"/>
    <col min="3" max="3" width="22.5703125" customWidth="1"/>
    <col min="4" max="4" width="22.42578125" customWidth="1"/>
    <col min="5" max="5" width="22.5703125" customWidth="1"/>
    <col min="6" max="6" width="17.28515625" customWidth="1"/>
  </cols>
  <sheetData>
    <row r="2" spans="2:5">
      <c r="B2" s="90" t="s">
        <v>69</v>
      </c>
      <c r="C2" s="90"/>
      <c r="D2" s="90"/>
    </row>
    <row r="3" spans="2:5" ht="30">
      <c r="B3" s="21" t="s">
        <v>64</v>
      </c>
      <c r="C3" s="21" t="s">
        <v>65</v>
      </c>
      <c r="D3" s="21" t="s">
        <v>66</v>
      </c>
      <c r="E3" s="21" t="s">
        <v>67</v>
      </c>
    </row>
    <row r="4" spans="2:5">
      <c r="B4" s="2" t="s">
        <v>52</v>
      </c>
      <c r="C4" s="4"/>
      <c r="D4" s="4">
        <v>4.1500000000000004</v>
      </c>
      <c r="E4" s="4"/>
    </row>
    <row r="5" spans="2:5">
      <c r="B5" s="2" t="s">
        <v>53</v>
      </c>
      <c r="C5" s="4"/>
      <c r="D5" s="4">
        <v>4.0999999999999996</v>
      </c>
      <c r="E5" s="4"/>
    </row>
    <row r="6" spans="2:5">
      <c r="B6" s="2" t="s">
        <v>54</v>
      </c>
      <c r="C6" s="4">
        <v>4.0999999999999996</v>
      </c>
      <c r="D6" s="4">
        <v>4.0999999999999996</v>
      </c>
      <c r="E6" s="4"/>
    </row>
    <row r="7" spans="2:5">
      <c r="B7" s="2" t="s">
        <v>55</v>
      </c>
      <c r="C7" s="4">
        <v>4.0999999999999996</v>
      </c>
      <c r="D7" s="4">
        <v>4.0999999999999996</v>
      </c>
      <c r="E7" s="4"/>
    </row>
    <row r="8" spans="2:5">
      <c r="B8" s="2" t="s">
        <v>56</v>
      </c>
      <c r="C8" s="4">
        <v>4.0999999999999996</v>
      </c>
      <c r="D8" s="4">
        <v>4.0999999999999996</v>
      </c>
      <c r="E8" s="4"/>
    </row>
    <row r="9" spans="2:5">
      <c r="B9" s="2" t="s">
        <v>57</v>
      </c>
      <c r="C9" s="4">
        <v>4.0999999999999996</v>
      </c>
      <c r="D9" s="4">
        <v>4.0999999999999996</v>
      </c>
      <c r="E9" s="4"/>
    </row>
    <row r="10" spans="2:5">
      <c r="B10" s="2" t="s">
        <v>58</v>
      </c>
      <c r="C10" s="4">
        <v>4.0999999999999996</v>
      </c>
      <c r="D10" s="4">
        <v>4.0999999999999996</v>
      </c>
      <c r="E10" s="4"/>
    </row>
    <row r="11" spans="2:5">
      <c r="B11" s="2" t="s">
        <v>59</v>
      </c>
      <c r="C11" s="4">
        <v>4.0999999999999996</v>
      </c>
      <c r="D11" s="4">
        <v>4.0999999999999996</v>
      </c>
      <c r="E11" s="4"/>
    </row>
    <row r="12" spans="2:5">
      <c r="B12" s="2" t="s">
        <v>60</v>
      </c>
      <c r="C12" s="4">
        <v>4.0999999999999996</v>
      </c>
      <c r="D12" s="4">
        <v>4.0999999999999996</v>
      </c>
      <c r="E12" s="4">
        <v>5.5</v>
      </c>
    </row>
    <row r="13" spans="2:5">
      <c r="B13" s="2" t="s">
        <v>61</v>
      </c>
      <c r="C13" s="4">
        <v>4.0999999999999996</v>
      </c>
      <c r="D13" s="4">
        <v>4.0999999999999996</v>
      </c>
      <c r="E13" s="4"/>
    </row>
    <row r="14" spans="2:5">
      <c r="B14" s="2" t="s">
        <v>62</v>
      </c>
      <c r="C14" s="4">
        <v>4.0999999999999996</v>
      </c>
      <c r="D14" s="4">
        <v>4.0999999999999996</v>
      </c>
      <c r="E14" s="4"/>
    </row>
    <row r="15" spans="2:5">
      <c r="B15" s="2" t="s">
        <v>63</v>
      </c>
      <c r="C15" s="4">
        <v>4.0999999999999996</v>
      </c>
      <c r="D15" s="4"/>
      <c r="E15" s="4">
        <v>5.5</v>
      </c>
    </row>
  </sheetData>
  <mergeCells count="1">
    <mergeCell ref="B2:D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B2:G11"/>
  <sheetViews>
    <sheetView workbookViewId="0">
      <selection activeCell="E16" sqref="E16"/>
    </sheetView>
  </sheetViews>
  <sheetFormatPr defaultRowHeight="15"/>
  <cols>
    <col min="2" max="2" width="34.5703125" customWidth="1"/>
    <col min="3" max="3" width="17.7109375" customWidth="1"/>
    <col min="4" max="4" width="15.85546875" customWidth="1"/>
    <col min="5" max="5" width="17.42578125" customWidth="1"/>
    <col min="6" max="7" width="16.140625" customWidth="1"/>
  </cols>
  <sheetData>
    <row r="2" spans="2:7">
      <c r="B2" s="93" t="s">
        <v>82</v>
      </c>
      <c r="C2" s="93"/>
    </row>
    <row r="3" spans="2:7">
      <c r="B3" s="90" t="s">
        <v>81</v>
      </c>
      <c r="C3" s="90"/>
      <c r="D3" s="90"/>
    </row>
    <row r="4" spans="2:7">
      <c r="B4" s="91" t="s">
        <v>74</v>
      </c>
      <c r="C4" s="18" t="s">
        <v>70</v>
      </c>
      <c r="D4" s="18" t="s">
        <v>71</v>
      </c>
      <c r="E4" s="18" t="s">
        <v>72</v>
      </c>
      <c r="F4" s="18" t="s">
        <v>73</v>
      </c>
      <c r="G4" s="18" t="s">
        <v>33</v>
      </c>
    </row>
    <row r="5" spans="2:7">
      <c r="B5" s="92"/>
      <c r="C5" s="18">
        <v>2011</v>
      </c>
      <c r="D5" s="18">
        <v>2011</v>
      </c>
      <c r="E5" s="18">
        <v>2011</v>
      </c>
      <c r="F5" s="18">
        <v>2011</v>
      </c>
      <c r="G5" s="18">
        <v>2011</v>
      </c>
    </row>
    <row r="6" spans="2:7" ht="30">
      <c r="B6" s="10" t="s">
        <v>75</v>
      </c>
      <c r="C6" s="45">
        <v>2900000</v>
      </c>
      <c r="D6" s="45">
        <v>6300000</v>
      </c>
      <c r="E6" s="45">
        <v>22100000</v>
      </c>
      <c r="F6" s="45">
        <v>14200000</v>
      </c>
      <c r="G6" s="45">
        <v>45500000</v>
      </c>
    </row>
    <row r="7" spans="2:7" ht="30">
      <c r="B7" s="10" t="s">
        <v>76</v>
      </c>
      <c r="C7" s="45">
        <v>3200000</v>
      </c>
      <c r="D7" s="45">
        <v>7200000</v>
      </c>
      <c r="E7" s="45">
        <v>3600000</v>
      </c>
      <c r="F7" s="45">
        <v>3900000</v>
      </c>
      <c r="G7" s="45">
        <v>17900000</v>
      </c>
    </row>
    <row r="8" spans="2:7" ht="30">
      <c r="B8" s="23" t="s">
        <v>77</v>
      </c>
      <c r="C8" s="62">
        <f>SUM(C6:C7)</f>
        <v>6100000</v>
      </c>
      <c r="D8" s="62">
        <f>SUM(D6:D7)</f>
        <v>13500000</v>
      </c>
      <c r="E8" s="62">
        <f>SUM(E6:E7)</f>
        <v>25700000</v>
      </c>
      <c r="F8" s="62">
        <f>SUM(F6:F7)</f>
        <v>18100000</v>
      </c>
      <c r="G8" s="62">
        <f>SUM(G6:G7)</f>
        <v>63400000</v>
      </c>
    </row>
    <row r="9" spans="2:7" ht="30">
      <c r="B9" s="22" t="s">
        <v>78</v>
      </c>
      <c r="C9" s="45">
        <v>18700000</v>
      </c>
      <c r="D9" s="45">
        <v>26300000</v>
      </c>
      <c r="E9" s="45">
        <v>20900000</v>
      </c>
      <c r="F9" s="45">
        <v>25500000</v>
      </c>
      <c r="G9" s="45">
        <v>91500000</v>
      </c>
    </row>
    <row r="10" spans="2:7" ht="30">
      <c r="B10" s="10" t="s">
        <v>79</v>
      </c>
      <c r="C10" s="45">
        <v>2300000</v>
      </c>
      <c r="D10" s="45">
        <v>49100000</v>
      </c>
      <c r="E10" s="45">
        <v>2300000</v>
      </c>
      <c r="F10" s="45">
        <v>27600000</v>
      </c>
      <c r="G10" s="45">
        <v>81300000</v>
      </c>
    </row>
    <row r="11" spans="2:7" ht="30">
      <c r="B11" s="23" t="s">
        <v>80</v>
      </c>
      <c r="C11" s="62">
        <f>SUM(C9:C10)</f>
        <v>21000000</v>
      </c>
      <c r="D11" s="62">
        <f>SUM(D9:D10)</f>
        <v>75400000</v>
      </c>
      <c r="E11" s="62">
        <f>SUM(E9:E10)</f>
        <v>23200000</v>
      </c>
      <c r="F11" s="62">
        <f>SUM(F9:F10)</f>
        <v>53100000</v>
      </c>
      <c r="G11" s="62">
        <f>SUM(G9:G10)</f>
        <v>172800000</v>
      </c>
    </row>
  </sheetData>
  <mergeCells count="3">
    <mergeCell ref="B4:B5"/>
    <mergeCell ref="B3:D3"/>
    <mergeCell ref="B2:C2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C2:J16"/>
  <sheetViews>
    <sheetView workbookViewId="0">
      <selection activeCell="I15" sqref="I15"/>
    </sheetView>
  </sheetViews>
  <sheetFormatPr defaultRowHeight="15"/>
  <cols>
    <col min="3" max="3" width="32.42578125" customWidth="1"/>
    <col min="4" max="5" width="17" customWidth="1"/>
    <col min="6" max="6" width="14.42578125" customWidth="1"/>
    <col min="7" max="7" width="15.28515625" customWidth="1"/>
    <col min="8" max="8" width="14.7109375" customWidth="1"/>
    <col min="9" max="9" width="14.5703125" customWidth="1"/>
  </cols>
  <sheetData>
    <row r="2" spans="3:10">
      <c r="C2" s="99" t="s">
        <v>95</v>
      </c>
      <c r="D2" s="99"/>
      <c r="E2" s="99"/>
    </row>
    <row r="3" spans="3:10">
      <c r="C3" s="97" t="s">
        <v>83</v>
      </c>
      <c r="D3" s="94" t="s">
        <v>84</v>
      </c>
      <c r="E3" s="95"/>
      <c r="F3" s="95"/>
      <c r="G3" s="95"/>
      <c r="H3" s="95"/>
      <c r="I3" s="96"/>
    </row>
    <row r="4" spans="3:10">
      <c r="C4" s="98"/>
      <c r="D4" s="25">
        <v>2006</v>
      </c>
      <c r="E4" s="25">
        <v>2007</v>
      </c>
      <c r="F4" s="25">
        <v>2008</v>
      </c>
      <c r="G4" s="25">
        <v>2009</v>
      </c>
      <c r="H4" s="25">
        <v>2010</v>
      </c>
      <c r="I4" s="25">
        <v>2011</v>
      </c>
    </row>
    <row r="5" spans="3:10">
      <c r="C5" s="18" t="s">
        <v>85</v>
      </c>
      <c r="D5" s="55">
        <f t="shared" ref="D5:I5" si="0">SUM(D6:D8)</f>
        <v>1223000000</v>
      </c>
      <c r="E5" s="61">
        <v>1027900000</v>
      </c>
      <c r="F5" s="55">
        <f>SUM(F6:F8)</f>
        <v>1115700000</v>
      </c>
      <c r="G5" s="55">
        <f t="shared" si="0"/>
        <v>1373800000</v>
      </c>
      <c r="H5" s="55">
        <f t="shared" si="0"/>
        <v>1484300000</v>
      </c>
      <c r="I5" s="55">
        <f t="shared" si="0"/>
        <v>1944600000</v>
      </c>
      <c r="J5" s="59" t="s">
        <v>152</v>
      </c>
    </row>
    <row r="6" spans="3:10">
      <c r="C6" s="2" t="s">
        <v>86</v>
      </c>
      <c r="D6" s="52">
        <v>1025200000</v>
      </c>
      <c r="E6" s="52">
        <v>877200000</v>
      </c>
      <c r="F6" s="52">
        <v>921200000</v>
      </c>
      <c r="G6" s="52">
        <v>1105300000</v>
      </c>
      <c r="H6" s="52">
        <v>1173800000</v>
      </c>
      <c r="I6" s="52">
        <v>1582100000</v>
      </c>
    </row>
    <row r="7" spans="3:10">
      <c r="C7" s="2" t="s">
        <v>87</v>
      </c>
      <c r="D7" s="52">
        <v>42400000</v>
      </c>
      <c r="E7" s="52">
        <v>0</v>
      </c>
      <c r="F7" s="52">
        <v>0</v>
      </c>
      <c r="G7" s="52">
        <v>71700000</v>
      </c>
      <c r="H7" s="52">
        <v>76400000</v>
      </c>
      <c r="I7" s="52">
        <v>78200000</v>
      </c>
    </row>
    <row r="8" spans="3:10">
      <c r="C8" s="2" t="s">
        <v>88</v>
      </c>
      <c r="D8" s="52">
        <v>155400000</v>
      </c>
      <c r="E8" s="52">
        <v>150600000</v>
      </c>
      <c r="F8" s="52">
        <v>194500000</v>
      </c>
      <c r="G8" s="52">
        <v>196800000</v>
      </c>
      <c r="H8" s="52">
        <v>234100000</v>
      </c>
      <c r="I8" s="52">
        <v>284300000</v>
      </c>
    </row>
    <row r="9" spans="3:10">
      <c r="C9" s="18" t="s">
        <v>89</v>
      </c>
      <c r="D9" s="55">
        <f>SUM(D10:D12)</f>
        <v>806500000</v>
      </c>
      <c r="E9" s="55">
        <f>SUM(E10:E12)</f>
        <v>899900000</v>
      </c>
      <c r="F9" s="63">
        <v>754500000</v>
      </c>
      <c r="G9" s="61">
        <v>755000000</v>
      </c>
      <c r="H9" s="56">
        <v>973700000</v>
      </c>
      <c r="I9" s="55">
        <f>SUM(I10:I12)</f>
        <v>1059800000</v>
      </c>
      <c r="J9" s="26" t="s">
        <v>154</v>
      </c>
    </row>
    <row r="10" spans="3:10">
      <c r="C10" s="2" t="s">
        <v>86</v>
      </c>
      <c r="D10" s="52">
        <v>648400000</v>
      </c>
      <c r="E10" s="52">
        <v>552800000</v>
      </c>
      <c r="F10" s="52">
        <v>465900000</v>
      </c>
      <c r="G10" s="52">
        <v>492000000</v>
      </c>
      <c r="H10" s="52">
        <v>537000000</v>
      </c>
      <c r="I10" s="52">
        <v>510800000</v>
      </c>
      <c r="J10" s="27" t="s">
        <v>153</v>
      </c>
    </row>
    <row r="11" spans="3:10">
      <c r="C11" s="2" t="s">
        <v>87</v>
      </c>
      <c r="D11" s="52">
        <v>155300000</v>
      </c>
      <c r="E11" s="52">
        <v>344300000</v>
      </c>
      <c r="F11" s="52">
        <v>285200000</v>
      </c>
      <c r="G11" s="52">
        <v>260400000</v>
      </c>
      <c r="H11" s="52">
        <v>422500000</v>
      </c>
      <c r="I11" s="52">
        <v>524900000</v>
      </c>
    </row>
    <row r="12" spans="3:10">
      <c r="C12" s="2" t="s">
        <v>90</v>
      </c>
      <c r="D12" s="52">
        <v>2800000</v>
      </c>
      <c r="E12" s="52">
        <v>2800000</v>
      </c>
      <c r="F12" s="52">
        <v>3500000</v>
      </c>
      <c r="G12" s="52">
        <v>2700000</v>
      </c>
      <c r="H12" s="52">
        <v>14300000</v>
      </c>
      <c r="I12" s="52">
        <v>24100000</v>
      </c>
    </row>
    <row r="13" spans="3:10" ht="30">
      <c r="C13" s="20" t="s">
        <v>92</v>
      </c>
      <c r="D13" s="54">
        <v>2029500000</v>
      </c>
      <c r="E13" s="54">
        <v>1927800000</v>
      </c>
      <c r="F13" s="54">
        <v>1870200000</v>
      </c>
      <c r="G13" s="54">
        <v>2128800000</v>
      </c>
      <c r="H13" s="54">
        <v>2458000000</v>
      </c>
      <c r="I13" s="54">
        <v>3004400000</v>
      </c>
    </row>
    <row r="14" spans="3:10" ht="30">
      <c r="C14" s="10" t="s">
        <v>93</v>
      </c>
      <c r="D14" s="52">
        <v>38800000</v>
      </c>
      <c r="E14" s="52">
        <v>32300000</v>
      </c>
      <c r="F14" s="52">
        <v>27800000</v>
      </c>
      <c r="G14" s="52">
        <v>31900000</v>
      </c>
      <c r="H14" s="52">
        <v>34800000</v>
      </c>
      <c r="I14" s="52">
        <v>41100000</v>
      </c>
    </row>
    <row r="15" spans="3:10" ht="30">
      <c r="C15" s="23" t="s">
        <v>91</v>
      </c>
      <c r="D15" s="54">
        <v>1673600000</v>
      </c>
      <c r="E15" s="54">
        <v>1430000000</v>
      </c>
      <c r="F15" s="54">
        <v>1387100000</v>
      </c>
      <c r="G15" s="54">
        <v>1597200000</v>
      </c>
      <c r="H15" s="54">
        <v>1710800000</v>
      </c>
      <c r="I15" s="54">
        <v>2092900000</v>
      </c>
    </row>
    <row r="16" spans="3:10" ht="30">
      <c r="C16" s="10" t="s">
        <v>94</v>
      </c>
      <c r="D16" s="52">
        <v>32000000</v>
      </c>
      <c r="E16" s="52">
        <v>24000000</v>
      </c>
      <c r="F16" s="52">
        <v>20600000</v>
      </c>
      <c r="G16" s="52">
        <v>23900000</v>
      </c>
      <c r="H16" s="52">
        <v>24200000</v>
      </c>
      <c r="I16" s="52">
        <v>28600000</v>
      </c>
    </row>
  </sheetData>
  <mergeCells count="3">
    <mergeCell ref="D3:I3"/>
    <mergeCell ref="C3:C4"/>
    <mergeCell ref="C2:E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B2:E12"/>
  <sheetViews>
    <sheetView workbookViewId="0">
      <selection activeCell="C5" sqref="C5"/>
    </sheetView>
  </sheetViews>
  <sheetFormatPr defaultRowHeight="15"/>
  <cols>
    <col min="2" max="2" width="23.42578125" customWidth="1"/>
    <col min="3" max="3" width="14.85546875" customWidth="1"/>
    <col min="4" max="4" width="14.5703125" customWidth="1"/>
    <col min="5" max="5" width="15.42578125" customWidth="1"/>
  </cols>
  <sheetData>
    <row r="2" spans="2:5" ht="15" customHeight="1">
      <c r="B2" s="103" t="s">
        <v>101</v>
      </c>
      <c r="C2" s="103"/>
      <c r="D2" s="103"/>
      <c r="E2" s="103"/>
    </row>
    <row r="3" spans="2:5">
      <c r="B3" s="100" t="s">
        <v>99</v>
      </c>
      <c r="C3" s="101"/>
      <c r="D3" s="101"/>
      <c r="E3" s="102"/>
    </row>
    <row r="4" spans="2:5">
      <c r="B4" s="2"/>
      <c r="C4" s="2">
        <v>2009</v>
      </c>
      <c r="D4" s="2">
        <v>2010</v>
      </c>
      <c r="E4" s="2">
        <v>2011</v>
      </c>
    </row>
    <row r="5" spans="2:5">
      <c r="B5" s="2" t="s">
        <v>96</v>
      </c>
      <c r="C5" s="2">
        <v>1.8</v>
      </c>
      <c r="D5" s="2">
        <v>1.4</v>
      </c>
      <c r="E5" s="2">
        <v>1.3</v>
      </c>
    </row>
    <row r="6" spans="2:5">
      <c r="B6" s="2" t="s">
        <v>97</v>
      </c>
      <c r="C6" s="2">
        <v>7.2</v>
      </c>
      <c r="D6" s="2">
        <v>7</v>
      </c>
      <c r="E6" s="2">
        <v>6.1</v>
      </c>
    </row>
    <row r="7" spans="2:5">
      <c r="B7" s="28" t="s">
        <v>98</v>
      </c>
      <c r="C7" s="28">
        <v>5.5</v>
      </c>
      <c r="D7" s="28">
        <v>5.2</v>
      </c>
      <c r="E7" s="28">
        <v>4.9000000000000004</v>
      </c>
    </row>
    <row r="8" spans="2:5">
      <c r="B8" s="100" t="s">
        <v>100</v>
      </c>
      <c r="C8" s="101"/>
      <c r="D8" s="101"/>
      <c r="E8" s="102"/>
    </row>
    <row r="9" spans="2:5">
      <c r="B9" s="2"/>
      <c r="C9" s="2">
        <v>2009</v>
      </c>
      <c r="D9" s="2">
        <v>2010</v>
      </c>
      <c r="E9" s="2">
        <v>2011</v>
      </c>
    </row>
    <row r="10" spans="2:5">
      <c r="B10" s="2" t="s">
        <v>96</v>
      </c>
      <c r="C10" s="2">
        <v>1.6</v>
      </c>
      <c r="D10" s="2">
        <v>1.3</v>
      </c>
      <c r="E10" s="2">
        <v>1.2</v>
      </c>
    </row>
    <row r="11" spans="2:5">
      <c r="B11" s="2" t="s">
        <v>97</v>
      </c>
      <c r="C11" s="2">
        <v>6</v>
      </c>
      <c r="D11" s="2">
        <v>5.3</v>
      </c>
      <c r="E11" s="2">
        <v>4.4000000000000004</v>
      </c>
    </row>
    <row r="12" spans="2:5">
      <c r="B12" s="28" t="s">
        <v>98</v>
      </c>
      <c r="C12" s="28">
        <v>4.5999999999999996</v>
      </c>
      <c r="D12" s="28">
        <v>4</v>
      </c>
      <c r="E12" s="28">
        <v>3.6</v>
      </c>
    </row>
  </sheetData>
  <mergeCells count="3">
    <mergeCell ref="B3:E3"/>
    <mergeCell ref="B8:E8"/>
    <mergeCell ref="B2:E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2:K38"/>
  <sheetViews>
    <sheetView topLeftCell="A19" workbookViewId="0">
      <selection activeCell="G31" sqref="G31"/>
    </sheetView>
  </sheetViews>
  <sheetFormatPr defaultRowHeight="15"/>
  <cols>
    <col min="1" max="1" width="10.140625" bestFit="1" customWidth="1"/>
    <col min="2" max="2" width="31.42578125" customWidth="1"/>
    <col min="3" max="3" width="14" customWidth="1"/>
    <col min="4" max="4" width="15.5703125" customWidth="1"/>
    <col min="5" max="5" width="15.7109375" customWidth="1"/>
    <col min="6" max="6" width="14.7109375" customWidth="1"/>
    <col min="7" max="7" width="15.140625" customWidth="1"/>
    <col min="8" max="8" width="15.5703125" customWidth="1"/>
    <col min="9" max="9" width="15.7109375" customWidth="1"/>
    <col min="10" max="10" width="18.42578125" customWidth="1"/>
  </cols>
  <sheetData>
    <row r="2" spans="2:11">
      <c r="B2" s="53"/>
      <c r="C2" s="67"/>
      <c r="D2" s="70"/>
      <c r="F2" s="53"/>
      <c r="G2" s="82"/>
      <c r="H2" s="70"/>
      <c r="I2" s="82"/>
    </row>
    <row r="3" spans="2:11">
      <c r="B3" s="103" t="s">
        <v>120</v>
      </c>
      <c r="C3" s="103"/>
      <c r="D3" s="103"/>
      <c r="E3" s="103"/>
    </row>
    <row r="4" spans="2:11">
      <c r="B4" s="29"/>
      <c r="C4" s="24" t="s">
        <v>102</v>
      </c>
      <c r="D4" s="24" t="s">
        <v>103</v>
      </c>
      <c r="E4" s="24" t="s">
        <v>104</v>
      </c>
      <c r="F4" s="24" t="s">
        <v>105</v>
      </c>
      <c r="G4" s="24" t="s">
        <v>106</v>
      </c>
      <c r="H4" s="24" t="s">
        <v>107</v>
      </c>
      <c r="I4" s="24" t="s">
        <v>108</v>
      </c>
    </row>
    <row r="5" spans="2:11">
      <c r="B5" s="19" t="s">
        <v>109</v>
      </c>
      <c r="C5" s="54">
        <v>1441200000</v>
      </c>
      <c r="D5" s="54">
        <v>1223000000</v>
      </c>
      <c r="E5" s="54">
        <v>1027900000</v>
      </c>
      <c r="F5" s="54">
        <v>1115600000</v>
      </c>
      <c r="G5" s="54">
        <v>1373700000</v>
      </c>
      <c r="H5" s="54">
        <v>1484300000</v>
      </c>
      <c r="I5" s="54">
        <v>1944600000</v>
      </c>
    </row>
    <row r="6" spans="2:11" ht="18.75" customHeight="1">
      <c r="B6" s="108" t="s">
        <v>119</v>
      </c>
      <c r="C6" s="109">
        <v>1245300000</v>
      </c>
      <c r="D6" s="109">
        <v>1025200000</v>
      </c>
      <c r="E6" s="109">
        <v>877200000</v>
      </c>
      <c r="F6" s="109">
        <v>921200000</v>
      </c>
      <c r="G6" s="109">
        <v>1105300000</v>
      </c>
      <c r="H6" s="109">
        <v>1173800000</v>
      </c>
      <c r="I6" s="109">
        <v>1582100000</v>
      </c>
    </row>
    <row r="7" spans="2:11">
      <c r="B7" s="110" t="s">
        <v>21</v>
      </c>
      <c r="C7" s="111">
        <f>SUM(C8+C17)</f>
        <v>906100000</v>
      </c>
      <c r="D7" s="111">
        <v>874600000</v>
      </c>
      <c r="E7" s="111">
        <v>726800000</v>
      </c>
      <c r="F7" s="111">
        <f>SUM(F8+F17)</f>
        <v>769400000</v>
      </c>
      <c r="G7" s="111">
        <f>SUM(G8+G17)</f>
        <v>776000000</v>
      </c>
      <c r="H7" s="111">
        <v>841800000</v>
      </c>
      <c r="I7" s="111">
        <v>1092500000</v>
      </c>
      <c r="K7" s="83"/>
    </row>
    <row r="8" spans="2:11">
      <c r="B8" s="112" t="s">
        <v>22</v>
      </c>
      <c r="C8" s="113">
        <f>SUM(C9:C16)</f>
        <v>751800000</v>
      </c>
      <c r="D8" s="113">
        <v>739200000</v>
      </c>
      <c r="E8" s="113">
        <v>658400000</v>
      </c>
      <c r="F8" s="113">
        <f>SUM(F9:F16)</f>
        <v>683000000</v>
      </c>
      <c r="G8" s="113">
        <f t="shared" ref="G8" si="0">SUM(G9:G16)</f>
        <v>678000000</v>
      </c>
      <c r="H8" s="113">
        <v>719000000</v>
      </c>
      <c r="I8" s="113">
        <v>959400000</v>
      </c>
      <c r="J8" s="84"/>
    </row>
    <row r="9" spans="2:11">
      <c r="B9" s="114" t="s">
        <v>23</v>
      </c>
      <c r="C9" s="115">
        <v>185200000</v>
      </c>
      <c r="D9" s="115">
        <v>174600000</v>
      </c>
      <c r="E9" s="115">
        <v>103200000</v>
      </c>
      <c r="F9" s="115">
        <v>127800000</v>
      </c>
      <c r="G9" s="115">
        <v>148800000</v>
      </c>
      <c r="H9" s="115">
        <v>195800000</v>
      </c>
      <c r="I9" s="115">
        <v>218800000</v>
      </c>
    </row>
    <row r="10" spans="2:11">
      <c r="B10" s="114" t="s">
        <v>110</v>
      </c>
      <c r="C10" s="115">
        <v>307100000</v>
      </c>
      <c r="D10" s="115">
        <v>291900000</v>
      </c>
      <c r="E10" s="115">
        <v>270700000</v>
      </c>
      <c r="F10" s="115">
        <v>270900000</v>
      </c>
      <c r="G10" s="115">
        <v>266200000</v>
      </c>
      <c r="H10" s="115">
        <v>277100000</v>
      </c>
      <c r="I10" s="115">
        <v>277100000</v>
      </c>
    </row>
    <row r="11" spans="2:11">
      <c r="B11" s="116" t="s">
        <v>111</v>
      </c>
      <c r="C11" s="117">
        <v>11000000</v>
      </c>
      <c r="D11" s="117">
        <v>12500000</v>
      </c>
      <c r="E11" s="117">
        <v>12200000</v>
      </c>
      <c r="F11" s="117">
        <v>12300000</v>
      </c>
      <c r="G11" s="117">
        <v>12100000</v>
      </c>
      <c r="H11" s="117">
        <v>12700000</v>
      </c>
      <c r="I11" s="117">
        <v>12500000</v>
      </c>
    </row>
    <row r="12" spans="2:11">
      <c r="B12" s="114" t="s">
        <v>24</v>
      </c>
      <c r="C12" s="115">
        <v>16800000</v>
      </c>
      <c r="D12" s="115">
        <v>18000000</v>
      </c>
      <c r="E12" s="115">
        <v>17400000</v>
      </c>
      <c r="F12" s="115">
        <v>16800000</v>
      </c>
      <c r="G12" s="115">
        <v>20400000</v>
      </c>
      <c r="H12" s="115">
        <v>27600000</v>
      </c>
      <c r="I12" s="115">
        <v>29600000</v>
      </c>
    </row>
    <row r="13" spans="2:11">
      <c r="B13" s="114" t="s">
        <v>25</v>
      </c>
      <c r="C13" s="115">
        <v>29200000</v>
      </c>
      <c r="D13" s="115">
        <v>43100000</v>
      </c>
      <c r="E13" s="115">
        <v>56900000</v>
      </c>
      <c r="F13" s="115">
        <v>53100000</v>
      </c>
      <c r="G13" s="115">
        <v>46900000</v>
      </c>
      <c r="H13" s="115">
        <v>40700000</v>
      </c>
      <c r="I13" s="115">
        <v>39900000</v>
      </c>
    </row>
    <row r="14" spans="2:11">
      <c r="B14" s="114" t="s">
        <v>26</v>
      </c>
      <c r="C14" s="115">
        <v>112500000</v>
      </c>
      <c r="D14" s="115">
        <v>109200000</v>
      </c>
      <c r="E14" s="115">
        <v>108100000</v>
      </c>
      <c r="F14" s="115">
        <v>117100000</v>
      </c>
      <c r="G14" s="115">
        <v>106600000</v>
      </c>
      <c r="H14" s="115">
        <v>96200000</v>
      </c>
      <c r="I14" s="115">
        <v>85700000</v>
      </c>
    </row>
    <row r="15" spans="2:11">
      <c r="B15" s="114" t="s">
        <v>112</v>
      </c>
      <c r="C15" s="115">
        <v>90000000</v>
      </c>
      <c r="D15" s="115">
        <v>90000000</v>
      </c>
      <c r="E15" s="115">
        <v>90000000</v>
      </c>
      <c r="F15" s="115">
        <v>85000000</v>
      </c>
      <c r="G15" s="115">
        <v>77000000</v>
      </c>
      <c r="H15" s="115">
        <v>69000000</v>
      </c>
      <c r="I15" s="115">
        <v>61000000</v>
      </c>
    </row>
    <row r="16" spans="2:11">
      <c r="B16" s="114" t="s">
        <v>27</v>
      </c>
      <c r="C16" s="115">
        <v>0</v>
      </c>
      <c r="D16" s="115">
        <v>0</v>
      </c>
      <c r="E16" s="115">
        <v>0</v>
      </c>
      <c r="F16" s="115">
        <v>0</v>
      </c>
      <c r="G16" s="115">
        <v>0</v>
      </c>
      <c r="H16" s="115">
        <v>0</v>
      </c>
      <c r="I16" s="115">
        <v>234900000</v>
      </c>
    </row>
    <row r="17" spans="1:10">
      <c r="B17" s="112" t="s">
        <v>28</v>
      </c>
      <c r="C17" s="113">
        <v>154300000</v>
      </c>
      <c r="D17" s="113">
        <v>135500000</v>
      </c>
      <c r="E17" s="113">
        <v>68500000</v>
      </c>
      <c r="F17" s="113">
        <v>86400000</v>
      </c>
      <c r="G17" s="113">
        <v>98000000</v>
      </c>
      <c r="H17" s="113">
        <v>122800000</v>
      </c>
      <c r="I17" s="113">
        <v>133100000</v>
      </c>
    </row>
    <row r="18" spans="1:10">
      <c r="B18" s="114" t="s">
        <v>113</v>
      </c>
      <c r="C18" s="115">
        <v>6600000</v>
      </c>
      <c r="D18" s="115">
        <v>6600000</v>
      </c>
      <c r="E18" s="115">
        <v>6600000</v>
      </c>
      <c r="F18" s="115">
        <v>6600000</v>
      </c>
      <c r="G18" s="115">
        <v>6600000</v>
      </c>
      <c r="H18" s="115">
        <v>6600000</v>
      </c>
      <c r="I18" s="115">
        <v>6600000</v>
      </c>
    </row>
    <row r="19" spans="1:10">
      <c r="B19" s="114" t="s">
        <v>114</v>
      </c>
      <c r="C19" s="115">
        <v>45300000</v>
      </c>
      <c r="D19" s="115">
        <v>50300000</v>
      </c>
      <c r="E19" s="115">
        <v>61800000</v>
      </c>
      <c r="F19" s="115">
        <v>79800000</v>
      </c>
      <c r="G19" s="115">
        <v>91400000</v>
      </c>
      <c r="H19" s="115">
        <v>116100000</v>
      </c>
      <c r="I19" s="115">
        <v>126400000</v>
      </c>
    </row>
    <row r="20" spans="1:10">
      <c r="B20" s="110" t="s">
        <v>29</v>
      </c>
      <c r="C20" s="111">
        <f>SUM(C21:C22)</f>
        <v>339300000</v>
      </c>
      <c r="D20" s="111">
        <f t="shared" ref="D20:H20" si="1">SUM(D21:D22)</f>
        <v>150600000</v>
      </c>
      <c r="E20" s="111">
        <f t="shared" si="1"/>
        <v>150400000</v>
      </c>
      <c r="F20" s="111">
        <f t="shared" si="1"/>
        <v>151800000</v>
      </c>
      <c r="G20" s="111">
        <f>SUM(G21:G22)</f>
        <v>329300000</v>
      </c>
      <c r="H20" s="111">
        <f t="shared" si="1"/>
        <v>332000000</v>
      </c>
      <c r="I20" s="111">
        <f>SUM(I21:I22)</f>
        <v>489600000</v>
      </c>
    </row>
    <row r="21" spans="1:10">
      <c r="B21" s="114" t="s">
        <v>115</v>
      </c>
      <c r="C21" s="115">
        <v>150000000</v>
      </c>
      <c r="D21" s="115">
        <v>150000000</v>
      </c>
      <c r="E21" s="115">
        <v>150000000</v>
      </c>
      <c r="F21" s="115">
        <v>150000000</v>
      </c>
      <c r="G21" s="115">
        <v>325000000</v>
      </c>
      <c r="H21" s="115">
        <v>325000000</v>
      </c>
      <c r="I21" s="115">
        <v>325000000</v>
      </c>
    </row>
    <row r="22" spans="1:10">
      <c r="B22" s="114" t="s">
        <v>116</v>
      </c>
      <c r="C22" s="115">
        <v>189300000</v>
      </c>
      <c r="D22" s="115">
        <v>600000</v>
      </c>
      <c r="E22" s="115">
        <v>400000</v>
      </c>
      <c r="F22" s="115">
        <v>1800000</v>
      </c>
      <c r="G22" s="115">
        <v>4300000</v>
      </c>
      <c r="H22" s="115">
        <v>7000000</v>
      </c>
      <c r="I22" s="115">
        <v>164600000</v>
      </c>
    </row>
    <row r="23" spans="1:10">
      <c r="B23" s="30" t="s">
        <v>117</v>
      </c>
      <c r="C23" s="64">
        <f>SUM(C24)</f>
        <v>52700000</v>
      </c>
      <c r="D23" s="64">
        <f t="shared" ref="D23:I23" si="2">SUM(D24)</f>
        <v>42400000</v>
      </c>
      <c r="E23" s="64">
        <f t="shared" si="2"/>
        <v>0</v>
      </c>
      <c r="F23" s="64">
        <f t="shared" si="2"/>
        <v>0</v>
      </c>
      <c r="G23" s="64">
        <f t="shared" si="2"/>
        <v>71700000</v>
      </c>
      <c r="H23" s="64">
        <f t="shared" si="2"/>
        <v>76400000</v>
      </c>
      <c r="I23" s="64">
        <f t="shared" si="2"/>
        <v>78200000</v>
      </c>
    </row>
    <row r="24" spans="1:10">
      <c r="B24" s="114" t="s">
        <v>27</v>
      </c>
      <c r="C24" s="115">
        <v>52700000</v>
      </c>
      <c r="D24" s="115">
        <v>42400000</v>
      </c>
      <c r="E24" s="115">
        <v>0</v>
      </c>
      <c r="F24" s="115">
        <v>0</v>
      </c>
      <c r="G24" s="115">
        <v>71700000</v>
      </c>
      <c r="H24" s="115">
        <v>76400000</v>
      </c>
      <c r="I24" s="115">
        <v>78200000</v>
      </c>
    </row>
    <row r="25" spans="1:10">
      <c r="B25" s="30" t="s">
        <v>88</v>
      </c>
      <c r="C25" s="64">
        <f>SUM(C26+C34)</f>
        <v>143200000</v>
      </c>
      <c r="D25" s="64">
        <f t="shared" ref="D25:I25" si="3">SUM(D26+D34)</f>
        <v>155400000</v>
      </c>
      <c r="E25" s="64">
        <v>150600000</v>
      </c>
      <c r="F25" s="64">
        <v>194400000</v>
      </c>
      <c r="G25" s="64">
        <f t="shared" si="3"/>
        <v>196700000</v>
      </c>
      <c r="H25" s="64">
        <f t="shared" si="3"/>
        <v>234100000</v>
      </c>
      <c r="I25" s="64">
        <f t="shared" si="3"/>
        <v>284300000</v>
      </c>
      <c r="J25" s="53"/>
    </row>
    <row r="26" spans="1:10">
      <c r="A26" s="53"/>
      <c r="B26" s="112" t="s">
        <v>21</v>
      </c>
      <c r="C26" s="113">
        <v>60000000</v>
      </c>
      <c r="D26" s="113">
        <v>70800000</v>
      </c>
      <c r="E26" s="113">
        <v>82300000</v>
      </c>
      <c r="F26" s="113">
        <v>112800000</v>
      </c>
      <c r="G26" s="113">
        <v>125500000</v>
      </c>
      <c r="H26" s="113">
        <v>177400000</v>
      </c>
      <c r="I26" s="113">
        <v>231000000</v>
      </c>
    </row>
    <row r="27" spans="1:10">
      <c r="B27" s="118" t="s">
        <v>22</v>
      </c>
      <c r="C27" s="115">
        <v>43100000</v>
      </c>
      <c r="D27" s="115">
        <v>56200000</v>
      </c>
      <c r="E27" s="115">
        <v>61600000</v>
      </c>
      <c r="F27" s="115">
        <f>SUM(F28:F32)</f>
        <v>76000000</v>
      </c>
      <c r="G27" s="115">
        <v>91400000</v>
      </c>
      <c r="H27" s="115">
        <v>145200000</v>
      </c>
      <c r="I27" s="115">
        <v>190800000</v>
      </c>
    </row>
    <row r="28" spans="1:10">
      <c r="B28" s="114" t="s">
        <v>23</v>
      </c>
      <c r="C28" s="115">
        <v>25200000</v>
      </c>
      <c r="D28" s="115">
        <v>25700000</v>
      </c>
      <c r="E28" s="115">
        <v>29500000</v>
      </c>
      <c r="F28" s="115">
        <v>37300000</v>
      </c>
      <c r="G28" s="115">
        <v>39400000</v>
      </c>
      <c r="H28" s="115">
        <v>39400000</v>
      </c>
      <c r="I28" s="115">
        <v>39800000</v>
      </c>
    </row>
    <row r="29" spans="1:10">
      <c r="B29" s="114" t="s">
        <v>25</v>
      </c>
      <c r="C29" s="115">
        <v>5900000</v>
      </c>
      <c r="D29" s="115">
        <v>7300000</v>
      </c>
      <c r="E29" s="115">
        <v>10700000</v>
      </c>
      <c r="F29" s="115">
        <v>18600000</v>
      </c>
      <c r="G29" s="115">
        <v>20800000</v>
      </c>
      <c r="H29" s="115">
        <v>23100000</v>
      </c>
      <c r="I29" s="115">
        <v>20600000</v>
      </c>
    </row>
    <row r="30" spans="1:10">
      <c r="B30" s="114" t="s">
        <v>26</v>
      </c>
      <c r="C30" s="115">
        <v>5800000</v>
      </c>
      <c r="D30" s="115">
        <v>13200000</v>
      </c>
      <c r="E30" s="115">
        <v>13000000</v>
      </c>
      <c r="F30" s="115">
        <v>12800000</v>
      </c>
      <c r="G30" s="115">
        <v>24900000</v>
      </c>
      <c r="H30" s="115">
        <v>77100000</v>
      </c>
      <c r="I30" s="115">
        <v>126700000</v>
      </c>
    </row>
    <row r="31" spans="1:10">
      <c r="B31" s="114" t="s">
        <v>118</v>
      </c>
      <c r="C31" s="115">
        <v>6100000</v>
      </c>
      <c r="D31" s="115">
        <v>5000000</v>
      </c>
      <c r="E31" s="115">
        <v>5000000</v>
      </c>
      <c r="F31" s="115">
        <v>3800000</v>
      </c>
      <c r="G31" s="115">
        <v>3800000</v>
      </c>
      <c r="H31" s="115">
        <v>3700000</v>
      </c>
      <c r="I31" s="115">
        <v>2400000</v>
      </c>
    </row>
    <row r="32" spans="1:10">
      <c r="B32" s="114" t="s">
        <v>24</v>
      </c>
      <c r="C32" s="115">
        <v>0</v>
      </c>
      <c r="D32" s="115">
        <v>5000000</v>
      </c>
      <c r="E32" s="115">
        <v>3500000</v>
      </c>
      <c r="F32" s="115">
        <v>3500000</v>
      </c>
      <c r="G32" s="115">
        <v>2600000</v>
      </c>
      <c r="H32" s="115">
        <v>1900000</v>
      </c>
      <c r="I32" s="115">
        <v>1300000</v>
      </c>
    </row>
    <row r="33" spans="2:9">
      <c r="B33" s="118" t="s">
        <v>28</v>
      </c>
      <c r="C33" s="115">
        <v>16800000</v>
      </c>
      <c r="D33" s="115">
        <v>14600000</v>
      </c>
      <c r="E33" s="115">
        <v>20600000</v>
      </c>
      <c r="F33" s="115">
        <v>36800000</v>
      </c>
      <c r="G33" s="115">
        <v>34100000</v>
      </c>
      <c r="H33" s="115">
        <v>32200000</v>
      </c>
      <c r="I33" s="115">
        <v>40200000</v>
      </c>
    </row>
    <row r="34" spans="2:9">
      <c r="B34" s="112" t="s">
        <v>29</v>
      </c>
      <c r="C34" s="113">
        <v>83200000</v>
      </c>
      <c r="D34" s="113">
        <v>84600000</v>
      </c>
      <c r="E34" s="113">
        <v>68400000</v>
      </c>
      <c r="F34" s="113">
        <v>81700000</v>
      </c>
      <c r="G34" s="113">
        <v>71200000</v>
      </c>
      <c r="H34" s="113">
        <v>56700000</v>
      </c>
      <c r="I34" s="113">
        <v>53300000</v>
      </c>
    </row>
    <row r="35" spans="2:9">
      <c r="B35" s="69"/>
      <c r="C35" s="67"/>
      <c r="D35" s="53"/>
      <c r="F35" s="58"/>
    </row>
    <row r="36" spans="2:9">
      <c r="C36" s="68"/>
      <c r="F36" s="53"/>
    </row>
    <row r="37" spans="2:9">
      <c r="E37" s="53"/>
    </row>
    <row r="38" spans="2:9">
      <c r="E38" s="53"/>
    </row>
  </sheetData>
  <mergeCells count="1">
    <mergeCell ref="B3:E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Споредба на портф.на јав.долг</vt:lpstr>
      <vt:lpstr>Пов.с-дства по осн.надв.јав.дол</vt:lpstr>
      <vt:lpstr>Нето емис.на држ.хартии од вред</vt:lpstr>
      <vt:lpstr>Прос.кам.стап.ДХВ без дев.клауз</vt:lpstr>
      <vt:lpstr>Прос.кам.стап.ДХВ со дев.клаузу</vt:lpstr>
      <vt:lpstr>Сервисирање на вк.јавен долг</vt:lpstr>
      <vt:lpstr>Вк. јавен долг</vt:lpstr>
      <vt:lpstr>Инд.за риз.на портф.на држ,долг</vt:lpstr>
      <vt:lpstr>Надвор.јав.долг по кред. и долж</vt:lpstr>
      <vt:lpstr>Внатреш. јавен долг</vt:lpstr>
      <vt:lpstr>Состојба на држ и јавен долг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Maja</dc:creator>
  <cp:lastModifiedBy>Maja</cp:lastModifiedBy>
  <dcterms:created xsi:type="dcterms:W3CDTF">2015-10-26T22:52:11Z</dcterms:created>
  <dcterms:modified xsi:type="dcterms:W3CDTF">2015-12-24T20:43:43Z</dcterms:modified>
</cp:coreProperties>
</file>